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mc:AlternateContent xmlns:mc="http://schemas.openxmlformats.org/markup-compatibility/2006">
    <mc:Choice Requires="x15">
      <x15ac:absPath xmlns:x15ac="http://schemas.microsoft.com/office/spreadsheetml/2010/11/ac" url="E:\Datas correctes\Tir\FSVT\Modèles\"/>
    </mc:Choice>
  </mc:AlternateContent>
  <bookViews>
    <workbookView xWindow="0" yWindow="0" windowWidth="24030" windowHeight="11040" xr2:uid="{00000000-000D-0000-FFFF-FFFF00000000}"/>
  </bookViews>
  <sheets>
    <sheet name="Annonce17" sheetId="1" r:id="rId1"/>
    <sheet name="Decompte17" sheetId="2" r:id="rId2"/>
  </sheets>
  <externalReferences>
    <externalReference r:id="rId3"/>
  </externalReferences>
  <definedNames>
    <definedName name="élite" localSheetId="1">#REF!</definedName>
    <definedName name="élite">#REF!</definedName>
    <definedName name="individuel" localSheetId="1">#REF!</definedName>
    <definedName name="individuel">#REF!</definedName>
    <definedName name="junior" localSheetId="1">#REF!</definedName>
    <definedName name="junior">#REF!</definedName>
    <definedName name="Pistolet">'[1]Trav - Pist'!$C$2:$L$101</definedName>
    <definedName name="Z_3192B9A2_37F2_4F16_B9EC_6836F228168E_.wvu.PrintArea" localSheetId="0" hidden="1">Annonce17!$A$1:$H$44</definedName>
    <definedName name="Z_3192B9A2_37F2_4F16_B9EC_6836F228168E_.wvu.PrintArea" localSheetId="1" hidden="1">Decompte17!$A$1:$H$53</definedName>
    <definedName name="_xlnm.Print_Area" localSheetId="0">Annonce17!$A$1:$H$44</definedName>
    <definedName name="_xlnm.Print_Area" localSheetId="1">Decompte17!$A$1:$H$59</definedName>
  </definedNames>
  <calcPr calcId="171027"/>
  <customWorkbookViews>
    <customWorkbookView name="Jean-Philippe Christinat - Affichage personnalisé" guid="{3192B9A2-37F2-4F16-B9EC-6836F228168E}" mergeInterval="0" personalView="1" xWindow="237" yWindow="64" windowWidth="1604" windowHeight="964" activeSheetId="2"/>
  </customWorkbookViews>
</workbook>
</file>

<file path=xl/calcChain.xml><?xml version="1.0" encoding="utf-8"?>
<calcChain xmlns="http://schemas.openxmlformats.org/spreadsheetml/2006/main">
  <c r="G40" i="2" l="1"/>
  <c r="G46" i="2" l="1"/>
  <c r="B4" i="2" l="1"/>
  <c r="F11" i="2"/>
  <c r="F6" i="2"/>
  <c r="F5" i="2"/>
  <c r="B11" i="2"/>
  <c r="D10" i="2"/>
  <c r="B10" i="2"/>
  <c r="B9" i="2"/>
  <c r="B8" i="2"/>
  <c r="B7" i="2"/>
  <c r="B6" i="2"/>
  <c r="B5" i="2"/>
  <c r="G48" i="2"/>
  <c r="F48" i="2"/>
  <c r="E48" i="2"/>
  <c r="C48" i="2"/>
  <c r="B48" i="2"/>
  <c r="H47" i="2"/>
  <c r="F46" i="2"/>
  <c r="E46" i="2"/>
  <c r="C46" i="2"/>
  <c r="B46" i="2"/>
  <c r="H45" i="2"/>
  <c r="H42" i="2"/>
  <c r="F40" i="2"/>
  <c r="E40" i="2"/>
  <c r="C40" i="2"/>
  <c r="B40" i="2"/>
  <c r="H39" i="2"/>
  <c r="G33" i="2"/>
  <c r="F33" i="2"/>
  <c r="E33" i="2"/>
  <c r="C33" i="2"/>
  <c r="B33" i="2"/>
  <c r="H32" i="2"/>
  <c r="H29" i="2"/>
  <c r="G28" i="2"/>
  <c r="F28" i="2"/>
  <c r="E28" i="2"/>
  <c r="C28" i="2"/>
  <c r="B28" i="2"/>
  <c r="H27" i="2"/>
  <c r="G21" i="2"/>
  <c r="F21" i="2"/>
  <c r="E21" i="2"/>
  <c r="C21" i="2"/>
  <c r="B21" i="2"/>
  <c r="H20" i="2"/>
  <c r="H17" i="2"/>
  <c r="G15" i="2"/>
  <c r="F15" i="2"/>
  <c r="E15" i="2"/>
  <c r="C15" i="2"/>
  <c r="B15" i="2"/>
  <c r="H14" i="2"/>
  <c r="H21" i="2" l="1"/>
  <c r="H48" i="2"/>
  <c r="H50" i="2"/>
  <c r="H46" i="2"/>
  <c r="H33" i="2"/>
  <c r="H40" i="2"/>
  <c r="H35" i="2"/>
  <c r="H15" i="2"/>
  <c r="C35" i="2"/>
  <c r="C23" i="2"/>
  <c r="H28" i="2"/>
  <c r="C50" i="2"/>
  <c r="H23" i="2"/>
  <c r="E53" i="2" l="1"/>
  <c r="C53" i="2"/>
  <c r="H5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Jean-Philippe Christinat</author>
  </authors>
  <commentList>
    <comment ref="B19" authorId="0" shapeId="0" xr:uid="{00000000-0006-0000-0100-000001000000}">
      <text>
        <r>
          <rPr>
            <sz val="9"/>
            <color indexed="81"/>
            <rFont val="Tahoma"/>
            <family val="2"/>
          </rPr>
          <t>Munitions spéciales fusil 300m, au maximum jusqu'au cal. 8mm</t>
        </r>
      </text>
    </comment>
    <comment ref="C19" authorId="0" shapeId="0" xr:uid="{00000000-0006-0000-0100-000002000000}">
      <text>
        <r>
          <rPr>
            <b/>
            <sz val="9"/>
            <color indexed="81"/>
            <rFont val="Tahoma"/>
            <family val="2"/>
          </rPr>
          <t xml:space="preserve"> 5.6, 7.62 et 9.65mm</t>
        </r>
      </text>
    </comment>
  </commentList>
</comments>
</file>

<file path=xl/sharedStrings.xml><?xml version="1.0" encoding="utf-8"?>
<sst xmlns="http://schemas.openxmlformats.org/spreadsheetml/2006/main" count="148" uniqueCount="99">
  <si>
    <t>P50</t>
  </si>
  <si>
    <t>P25</t>
  </si>
  <si>
    <t>Annonce d'une manifestation de tir</t>
  </si>
  <si>
    <t>1.23.</t>
  </si>
  <si>
    <t>Adresse</t>
  </si>
  <si>
    <t>Fusil - G 300M
Fr. 1.--</t>
  </si>
  <si>
    <t>Pist. 25/50M
Fr. 1.--</t>
  </si>
  <si>
    <t>PAC - LP 10M
Fr. 1.--</t>
  </si>
  <si>
    <t>PC - KK 50M
Fr. 1.--</t>
  </si>
  <si>
    <t>FAC - LG 10M
Fr. 1.--</t>
  </si>
  <si>
    <t xml:space="preserve">Total          </t>
  </si>
  <si>
    <t>Anzahl Schützen
Total participants</t>
  </si>
  <si>
    <t>Total</t>
  </si>
  <si>
    <t>Ordonanz Munition
Munition ordonnance ou entraînement CG</t>
  </si>
  <si>
    <t>5.6/6x47SM/7.5mm</t>
  </si>
  <si>
    <t>Ord. 9mm</t>
  </si>
  <si>
    <t>Para 7.65mm</t>
  </si>
  <si>
    <t>Fusil - G 300M
Fr. 0.10</t>
  </si>
  <si>
    <t>Pist. 25/50M
Fr. 0.10</t>
  </si>
  <si>
    <t>PAC - LP 10M
Fr. 0.03</t>
  </si>
  <si>
    <t>PC - KK 50M
Fr. 0.10</t>
  </si>
  <si>
    <t>FAC - LG 10M
Fr. 0.03</t>
  </si>
  <si>
    <t>Sportrappen
Contribution de sport</t>
  </si>
  <si>
    <t>Redevance - Beiträge</t>
  </si>
  <si>
    <t>FST - SSV</t>
  </si>
  <si>
    <t>Ordonanz Munition
Munition ordonnance</t>
  </si>
  <si>
    <t>Total général
Gesamtsumme</t>
  </si>
  <si>
    <t>F300</t>
  </si>
  <si>
    <t>F50</t>
  </si>
  <si>
    <t>FAC</t>
  </si>
  <si>
    <t>PAC</t>
  </si>
  <si>
    <t>Email</t>
  </si>
  <si>
    <t>Art. 2.4</t>
  </si>
  <si>
    <t>Art. 8</t>
  </si>
  <si>
    <t>Art. 5.5</t>
  </si>
  <si>
    <t>Art. 6.1</t>
  </si>
  <si>
    <t>Art. 4.2</t>
  </si>
  <si>
    <t>Anmeldung eines Schiessanlass</t>
  </si>
  <si>
    <t>Manifestation / Anlass</t>
  </si>
  <si>
    <t>Remarques et annexes / Bermerkungen et Beilagen</t>
  </si>
  <si>
    <t>Organisateur / Organisator</t>
  </si>
  <si>
    <t>(cocher / 
ankreuzen)</t>
  </si>
  <si>
    <t>Name der Verantwortlich / Nom du responsable</t>
  </si>
  <si>
    <t>Je prends note que le décompte doit être envoyé dans les 30 jours après la fin du tir
Ich stelle fest, dass die Abrechnungsformular innerhalb von 30 Tagen nach dem Ende der Schiessanlass gesendet werden muss.</t>
  </si>
  <si>
    <t>A retourner 30 jours après la fin du tir mais au plus tard pour le 30 octobre
Zurücksenden 30 Tagen nach dem Ende der Schiessanlass aber  spätestens am 30. Oktober</t>
  </si>
  <si>
    <t>Rechnungsadresse         /           Adresse de facturation</t>
  </si>
  <si>
    <t>Telefon Nr. /
Téléphone</t>
  </si>
  <si>
    <t>Vereinsnummer /
No de Sections</t>
  </si>
  <si>
    <t>Vorname /
Prénom</t>
  </si>
  <si>
    <t>PLZ /
NPA</t>
  </si>
  <si>
    <t>Ort /
Lieu</t>
  </si>
  <si>
    <t>Schiessstand /
Stand de tir</t>
  </si>
  <si>
    <t>Verein /
Société</t>
  </si>
  <si>
    <t>Datum des Anlass /
Dates du tir</t>
  </si>
  <si>
    <t>Anzahl Stiche /
Nre de passes</t>
  </si>
  <si>
    <t>Plansumme /
Somme exposée  CHF.</t>
  </si>
  <si>
    <t>Geplant Anzahl Schützen /
Nbre de tireurs attendus</t>
  </si>
  <si>
    <t>Ordonanz oder Taining Munition
Munition ordonnance ou entraînement CG</t>
  </si>
  <si>
    <t>Sportmuniton
Munitions de sport</t>
  </si>
  <si>
    <t xml:space="preserve">Summe
Dotation </t>
  </si>
  <si>
    <t>Abgabe 1% Summe
Taxe 1% dotation effective</t>
  </si>
  <si>
    <t xml:space="preserve">Vorname / Name 
Prénom / Nom </t>
  </si>
  <si>
    <t>Verantwortlich
Nom du responsable</t>
  </si>
  <si>
    <t>Joindre le plan de tir / Schiessplan</t>
  </si>
  <si>
    <t>FSVT - WSSV</t>
  </si>
  <si>
    <t>FSVT / WSSV</t>
  </si>
  <si>
    <t>Type de manifestation
Art des Anlass</t>
  </si>
  <si>
    <t>Concours des sociétés
Vereins-wettkämpfe</t>
  </si>
  <si>
    <t>Concours de match
Match- wettkämpfe</t>
  </si>
  <si>
    <r>
      <t xml:space="preserve">Fêtes de tir
</t>
    </r>
    <r>
      <rPr>
        <sz val="8"/>
        <rFont val="Arial"/>
        <family val="2"/>
      </rPr>
      <t xml:space="preserve">(&gt; 4 passes et/ou avec somme exposée)
</t>
    </r>
    <r>
      <rPr>
        <b/>
        <sz val="10"/>
        <rFont val="Arial"/>
        <family val="2"/>
      </rPr>
      <t>Schützenfeste</t>
    </r>
    <r>
      <rPr>
        <sz val="8"/>
        <rFont val="Arial"/>
        <family val="2"/>
      </rPr>
      <t xml:space="preserve">
(&gt; 4 Stiche und/oder mit Plansumme)</t>
    </r>
  </si>
  <si>
    <t>Concours des juniors
Junior- wettkämpfe</t>
  </si>
  <si>
    <t>Tirs des fédérations et Associations
Verbands- wettkämpfe</t>
  </si>
  <si>
    <t>Délai d'annonce
Meldungtermin</t>
  </si>
  <si>
    <t>Discipline(s)
Distanz (en)</t>
  </si>
  <si>
    <t>Cocher
Ankreuzen</t>
  </si>
  <si>
    <t>Lieu, date, signature, timbre
Ort; Datum, Unterschrieft ; Stempel</t>
  </si>
  <si>
    <t>Autorisé
Bewilligt</t>
  </si>
  <si>
    <t>La commande de cartes couronne doit être accompagnée d'une copie de la présente autorisation.
Mit der Bestellung der Kranzkarten ist eine Kopie der Anmeldung eines Schiessanlass mit zu senden
www.fsvt.ch/shop/ ou cc-kk@fsvt.ch</t>
  </si>
  <si>
    <t>Vereinsnummer
No de Sections</t>
  </si>
  <si>
    <t>Schiessanlass
Manifestation de tir</t>
  </si>
  <si>
    <t>Verein
Société</t>
  </si>
  <si>
    <t>PLZ
NPA</t>
  </si>
  <si>
    <t>Telefon Nr.
Téléphone</t>
  </si>
  <si>
    <t>Ort
Lieu</t>
  </si>
  <si>
    <t>Datum
Dates du tir</t>
  </si>
  <si>
    <t>Schiessstand
Stand de tir</t>
  </si>
  <si>
    <t>Anzahl Schützen
Nbre de tireurs</t>
  </si>
  <si>
    <t>Summe
Somme effective</t>
  </si>
  <si>
    <t>Beiträge /  Redevance</t>
  </si>
  <si>
    <t>Zwischensumme
Sous-total</t>
  </si>
  <si>
    <t>Vereinswettkämpfe
Concours des sociétés</t>
  </si>
  <si>
    <t>Matchwettkämpfe
Concours de match</t>
  </si>
  <si>
    <t>Schützenfest
Fêtes de tir</t>
  </si>
  <si>
    <t>Facture n° ………………………..,  du  ……………………….., encaissée le  ……………………….., écriture n°  ……</t>
  </si>
  <si>
    <t xml:space="preserve">Chef tir libre </t>
  </si>
  <si>
    <t>Caisse</t>
  </si>
  <si>
    <t xml:space="preserve">
Contrôlé le  ……………………….. et transmis pour facturation.                Refus et retour au motif de :</t>
  </si>
  <si>
    <t xml:space="preserve">Bases : RTsp 2017 - Règles relatives aux concours (RC 1.10.4024) sur www.swissshooting.ch 
Grundlagen : RSpS 2017 -  Regeln für Wettkämpfe (DOK 1.10.4024 d) www.swissshooting.ch </t>
  </si>
  <si>
    <r>
      <t xml:space="preserve">A retourner à / Zurücksenden an :
</t>
    </r>
    <r>
      <rPr>
        <b/>
        <sz val="9"/>
        <rFont val="Arial"/>
        <family val="2"/>
      </rPr>
      <t>FSVT - Par M. Eric Beytrison - Cdmt SF sof sup 49 - Caserne trp bernoises - 3000 Berne 22 ou par e-mail à vice-president@fsvt.ch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</si>
</sst>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_ &quot;SFr.&quot;\ * #,##0.00_ ;_ &quot;SFr.&quot;\ * \-#,##0.00_ ;_ &quot;SFr.&quot;\ * &quot;-&quot;??_ ;_ @_ "/>
    <numFmt numFmtId="165" formatCode="#,##0_ ;[Red]\-#,##0\ "/>
  </numFmts>
  <fonts count="24" x14ac:knownFonts="1">
    <font>
      <sz val="10"/>
      <name val="Arial"/>
    </font>
    <font>
      <u/>
      <sz val="10"/>
      <color indexed="53"/>
      <name val="Verdana"/>
      <family val="2"/>
    </font>
    <font>
      <b/>
      <sz val="20"/>
      <name val="Arial"/>
      <family val="2"/>
    </font>
    <font>
      <b/>
      <sz val="12"/>
      <name val="Arial"/>
      <family val="2"/>
    </font>
    <font>
      <sz val="12"/>
      <name val="Arial"/>
      <family val="2"/>
    </font>
    <font>
      <vertAlign val="subscript"/>
      <sz val="12"/>
      <name val="Arial"/>
      <family val="2"/>
    </font>
    <font>
      <sz val="8"/>
      <name val="Arial"/>
      <family val="2"/>
    </font>
    <font>
      <b/>
      <sz val="10"/>
      <name val="Arial"/>
      <family val="2"/>
    </font>
    <font>
      <b/>
      <u/>
      <sz val="20"/>
      <name val="Arial"/>
      <family val="2"/>
    </font>
    <font>
      <b/>
      <i/>
      <sz val="10"/>
      <name val="Arial"/>
      <family val="2"/>
    </font>
    <font>
      <b/>
      <sz val="11"/>
      <name val="Arial"/>
      <family val="2"/>
    </font>
    <font>
      <sz val="10"/>
      <name val="Arial"/>
      <family val="2"/>
    </font>
    <font>
      <sz val="7"/>
      <name val="Arial"/>
      <family val="2"/>
    </font>
    <font>
      <b/>
      <sz val="7"/>
      <name val="Arial"/>
      <family val="2"/>
    </font>
    <font>
      <sz val="9"/>
      <name val="Arial"/>
      <family val="2"/>
    </font>
    <font>
      <b/>
      <sz val="9"/>
      <name val="Arial"/>
      <family val="2"/>
    </font>
    <font>
      <b/>
      <sz val="6"/>
      <name val="Arial"/>
      <family val="2"/>
    </font>
    <font>
      <b/>
      <sz val="8"/>
      <name val="Arial"/>
      <family val="2"/>
    </font>
    <font>
      <sz val="9"/>
      <color indexed="81"/>
      <name val="Tahoma"/>
      <family val="2"/>
    </font>
    <font>
      <b/>
      <sz val="9"/>
      <color indexed="81"/>
      <name val="Tahoma"/>
      <family val="2"/>
    </font>
    <font>
      <i/>
      <sz val="10"/>
      <name val="Arial"/>
      <family val="2"/>
    </font>
    <font>
      <b/>
      <i/>
      <sz val="10"/>
      <color indexed="10"/>
      <name val="Arial"/>
      <family val="2"/>
    </font>
    <font>
      <u/>
      <sz val="8"/>
      <color indexed="12"/>
      <name val="Arial"/>
      <family val="2"/>
    </font>
    <font>
      <u/>
      <sz val="10"/>
      <color theme="10"/>
      <name val="Arial"/>
      <family val="2"/>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xf numFmtId="0" fontId="23" fillId="0" borderId="0" applyNumberFormat="0" applyFill="0" applyBorder="0" applyAlignment="0" applyProtection="0"/>
    <xf numFmtId="164" fontId="11" fillId="0" borderId="0" applyFont="0" applyFill="0" applyBorder="0" applyAlignment="0" applyProtection="0"/>
    <xf numFmtId="0" fontId="11" fillId="0" borderId="0"/>
  </cellStyleXfs>
  <cellXfs count="246">
    <xf numFmtId="0" fontId="0" fillId="0" borderId="0" xfId="0"/>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0" fillId="0" borderId="0" xfId="0" applyAlignment="1">
      <alignment vertical="center"/>
    </xf>
    <xf numFmtId="0" fontId="11" fillId="0" borderId="0" xfId="3" applyAlignment="1">
      <alignment vertical="center"/>
    </xf>
    <xf numFmtId="0" fontId="12" fillId="0" borderId="0" xfId="3" applyFont="1" applyAlignment="1">
      <alignment vertical="center"/>
    </xf>
    <xf numFmtId="0" fontId="13" fillId="2" borderId="1" xfId="3" applyFont="1" applyFill="1" applyBorder="1" applyAlignment="1">
      <alignment horizontal="left" vertical="center" wrapText="1"/>
    </xf>
    <xf numFmtId="0" fontId="11" fillId="0" borderId="0" xfId="3" applyBorder="1" applyAlignment="1">
      <alignment vertical="center"/>
    </xf>
    <xf numFmtId="0" fontId="13" fillId="3" borderId="2" xfId="3" applyFont="1" applyFill="1" applyBorder="1" applyAlignment="1">
      <alignment horizontal="center" vertical="center" wrapText="1"/>
    </xf>
    <xf numFmtId="0" fontId="13" fillId="3" borderId="3" xfId="3" applyFont="1" applyFill="1" applyBorder="1" applyAlignment="1">
      <alignment horizontal="center" vertical="center" wrapText="1"/>
    </xf>
    <xf numFmtId="165" fontId="14" fillId="4" borderId="2" xfId="3" applyNumberFormat="1" applyFont="1" applyFill="1" applyBorder="1" applyAlignment="1" applyProtection="1">
      <alignment horizontal="center" vertical="center" shrinkToFit="1"/>
      <protection locked="0"/>
    </xf>
    <xf numFmtId="165" fontId="15" fillId="3" borderId="3" xfId="2" applyNumberFormat="1" applyFont="1" applyFill="1" applyBorder="1" applyAlignment="1">
      <alignment horizontal="center" vertical="center"/>
    </xf>
    <xf numFmtId="0" fontId="13" fillId="2" borderId="1" xfId="3" applyFont="1" applyFill="1" applyBorder="1" applyAlignment="1">
      <alignment horizontal="left" vertical="center"/>
    </xf>
    <xf numFmtId="44" fontId="13" fillId="2" borderId="2" xfId="2" applyNumberFormat="1" applyFont="1" applyFill="1" applyBorder="1" applyAlignment="1">
      <alignment horizontal="center" vertical="center"/>
    </xf>
    <xf numFmtId="44" fontId="13" fillId="3" borderId="3" xfId="2" applyNumberFormat="1" applyFont="1" applyFill="1" applyBorder="1" applyAlignment="1">
      <alignment horizontal="center" vertical="center"/>
    </xf>
    <xf numFmtId="164" fontId="16" fillId="2" borderId="2" xfId="2" applyFont="1" applyFill="1" applyBorder="1" applyAlignment="1">
      <alignment horizontal="left" vertical="center"/>
    </xf>
    <xf numFmtId="164" fontId="13" fillId="2" borderId="2" xfId="2" applyFont="1" applyFill="1" applyBorder="1" applyAlignment="1">
      <alignment horizontal="center" vertical="center"/>
    </xf>
    <xf numFmtId="0" fontId="13" fillId="5" borderId="2" xfId="3" applyFont="1" applyFill="1" applyBorder="1" applyAlignment="1">
      <alignment horizontal="center" vertical="center"/>
    </xf>
    <xf numFmtId="164" fontId="13" fillId="5" borderId="3" xfId="2" applyFont="1" applyFill="1" applyBorder="1" applyAlignment="1">
      <alignment horizontal="left" vertical="center"/>
    </xf>
    <xf numFmtId="165" fontId="15" fillId="3" borderId="3" xfId="3" applyNumberFormat="1" applyFont="1" applyFill="1" applyBorder="1" applyAlignment="1">
      <alignment horizontal="center" vertical="center"/>
    </xf>
    <xf numFmtId="0" fontId="13" fillId="2" borderId="2" xfId="3" applyFont="1" applyFill="1" applyBorder="1" applyAlignment="1">
      <alignment vertical="center" wrapText="1"/>
    </xf>
    <xf numFmtId="44" fontId="13" fillId="2" borderId="2" xfId="2" applyNumberFormat="1" applyFont="1" applyFill="1" applyBorder="1" applyAlignment="1">
      <alignment horizontal="left" vertical="center"/>
    </xf>
    <xf numFmtId="44" fontId="13" fillId="3" borderId="3" xfId="2" applyNumberFormat="1" applyFont="1" applyFill="1" applyBorder="1" applyAlignment="1">
      <alignment horizontal="left" vertical="center"/>
    </xf>
    <xf numFmtId="0" fontId="17" fillId="2" borderId="7" xfId="3" applyFont="1" applyFill="1" applyBorder="1" applyAlignment="1">
      <alignment horizontal="left" vertical="center"/>
    </xf>
    <xf numFmtId="164" fontId="17" fillId="2" borderId="7" xfId="2" applyFont="1" applyFill="1" applyBorder="1" applyAlignment="1">
      <alignment horizontal="left" vertical="center"/>
    </xf>
    <xf numFmtId="0" fontId="17" fillId="0" borderId="0" xfId="3" applyFont="1" applyBorder="1" applyAlignment="1">
      <alignment horizontal="left" vertical="center"/>
    </xf>
    <xf numFmtId="44" fontId="17" fillId="3" borderId="8" xfId="2" applyNumberFormat="1" applyFont="1" applyFill="1" applyBorder="1" applyAlignment="1">
      <alignment horizontal="left" vertical="center"/>
    </xf>
    <xf numFmtId="0" fontId="13" fillId="7" borderId="2" xfId="3" applyFont="1" applyFill="1" applyBorder="1" applyAlignment="1">
      <alignment horizontal="center" vertical="center" wrapText="1"/>
    </xf>
    <xf numFmtId="0" fontId="13" fillId="7" borderId="3" xfId="3" applyFont="1" applyFill="1" applyBorder="1" applyAlignment="1">
      <alignment horizontal="center" vertical="center" wrapText="1"/>
    </xf>
    <xf numFmtId="165" fontId="15" fillId="7" borderId="3" xfId="2" applyNumberFormat="1" applyFont="1" applyFill="1" applyBorder="1" applyAlignment="1">
      <alignment horizontal="center" vertical="center"/>
    </xf>
    <xf numFmtId="44" fontId="13" fillId="7" borderId="3" xfId="2" applyNumberFormat="1" applyFont="1" applyFill="1" applyBorder="1" applyAlignment="1">
      <alignment horizontal="left" vertical="center"/>
    </xf>
    <xf numFmtId="165" fontId="15" fillId="7" borderId="3" xfId="3" applyNumberFormat="1" applyFont="1" applyFill="1" applyBorder="1" applyAlignment="1">
      <alignment horizontal="center" vertical="center"/>
    </xf>
    <xf numFmtId="44" fontId="17" fillId="7" borderId="8" xfId="2" applyNumberFormat="1" applyFont="1" applyFill="1" applyBorder="1" applyAlignment="1">
      <alignment horizontal="left" vertical="center"/>
    </xf>
    <xf numFmtId="0" fontId="13" fillId="8" borderId="2" xfId="3" applyFont="1" applyFill="1" applyBorder="1" applyAlignment="1">
      <alignment horizontal="center" vertical="center" wrapText="1"/>
    </xf>
    <xf numFmtId="0" fontId="13" fillId="8" borderId="3" xfId="3" applyFont="1" applyFill="1" applyBorder="1" applyAlignment="1">
      <alignment horizontal="center" vertical="center" wrapText="1"/>
    </xf>
    <xf numFmtId="165" fontId="15" fillId="8" borderId="3" xfId="2" applyNumberFormat="1" applyFont="1" applyFill="1" applyBorder="1" applyAlignment="1">
      <alignment horizontal="center" vertical="center"/>
    </xf>
    <xf numFmtId="44" fontId="13" fillId="8" borderId="3" xfId="2" applyNumberFormat="1" applyFont="1" applyFill="1" applyBorder="1" applyAlignment="1">
      <alignment horizontal="left" vertical="center"/>
    </xf>
    <xf numFmtId="165" fontId="15" fillId="8" borderId="3" xfId="3" applyNumberFormat="1" applyFont="1" applyFill="1" applyBorder="1" applyAlignment="1">
      <alignment horizontal="center" vertical="center"/>
    </xf>
    <xf numFmtId="44" fontId="14" fillId="4" borderId="2" xfId="2" applyNumberFormat="1" applyFont="1" applyFill="1" applyBorder="1" applyAlignment="1" applyProtection="1">
      <alignment horizontal="left" vertical="center" shrinkToFit="1"/>
      <protection locked="0"/>
    </xf>
    <xf numFmtId="44" fontId="17" fillId="8" borderId="8" xfId="2" applyNumberFormat="1" applyFont="1" applyFill="1" applyBorder="1" applyAlignment="1">
      <alignment horizontal="left" vertical="center"/>
    </xf>
    <xf numFmtId="0" fontId="17" fillId="2" borderId="7" xfId="3" applyFont="1" applyFill="1" applyBorder="1" applyAlignment="1">
      <alignment horizontal="left" vertical="center" wrapText="1"/>
    </xf>
    <xf numFmtId="44" fontId="7" fillId="4" borderId="7" xfId="3" applyNumberFormat="1" applyFont="1" applyFill="1" applyBorder="1" applyAlignment="1">
      <alignment vertical="center" shrinkToFit="1"/>
    </xf>
    <xf numFmtId="0" fontId="17" fillId="2" borderId="7" xfId="3" applyFont="1" applyFill="1" applyBorder="1" applyAlignment="1">
      <alignment horizontal="left" vertical="center" wrapText="1" shrinkToFit="1"/>
    </xf>
    <xf numFmtId="0" fontId="9" fillId="2" borderId="2" xfId="0" applyFont="1" applyFill="1" applyBorder="1" applyAlignment="1">
      <alignment vertical="center" wrapText="1" shrinkToFit="1"/>
    </xf>
    <xf numFmtId="0" fontId="4" fillId="0" borderId="0" xfId="0" applyFont="1" applyFill="1" applyBorder="1" applyAlignment="1">
      <alignment vertical="center"/>
    </xf>
    <xf numFmtId="17"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0" fontId="0" fillId="0" borderId="0" xfId="0" applyBorder="1" applyAlignment="1">
      <alignment vertical="center"/>
    </xf>
    <xf numFmtId="0" fontId="20" fillId="0" borderId="0" xfId="0" applyFont="1" applyAlignment="1">
      <alignment horizontal="center" vertical="center"/>
    </xf>
    <xf numFmtId="0" fontId="7" fillId="2" borderId="2"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pplyAlignment="1">
      <alignment vertical="center"/>
    </xf>
    <xf numFmtId="0" fontId="4" fillId="0" borderId="0" xfId="0" applyFont="1" applyBorder="1" applyAlignment="1" applyProtection="1">
      <alignment horizontal="left" vertical="center"/>
      <protection locked="0"/>
    </xf>
    <xf numFmtId="0" fontId="2" fillId="0" borderId="0" xfId="0" applyFont="1" applyAlignment="1">
      <alignment horizontal="center" vertical="center"/>
    </xf>
    <xf numFmtId="49" fontId="13" fillId="2" borderId="1" xfId="3" applyNumberFormat="1" applyFont="1" applyFill="1" applyBorder="1" applyAlignment="1">
      <alignment horizontal="left" vertical="center" wrapText="1"/>
    </xf>
    <xf numFmtId="49" fontId="13" fillId="2" borderId="2" xfId="3" applyNumberFormat="1" applyFont="1" applyFill="1" applyBorder="1" applyAlignment="1">
      <alignment horizontal="left" vertical="center" wrapText="1"/>
    </xf>
    <xf numFmtId="49" fontId="13" fillId="2" borderId="18" xfId="3" applyNumberFormat="1" applyFont="1" applyFill="1" applyBorder="1" applyAlignment="1">
      <alignment horizontal="left" vertical="center" wrapText="1"/>
    </xf>
    <xf numFmtId="49" fontId="13" fillId="2" borderId="19" xfId="3" applyNumberFormat="1" applyFont="1" applyFill="1" applyBorder="1" applyAlignment="1">
      <alignment horizontal="left" vertical="center" wrapText="1"/>
    </xf>
    <xf numFmtId="49" fontId="13" fillId="2" borderId="20" xfId="0" applyNumberFormat="1" applyFont="1" applyFill="1" applyBorder="1" applyAlignment="1">
      <alignment horizontal="left" vertical="center" wrapText="1" shrinkToFit="1"/>
    </xf>
    <xf numFmtId="0" fontId="15" fillId="2" borderId="2"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1" fillId="0" borderId="0" xfId="0" applyFont="1" applyAlignment="1">
      <alignment vertical="center"/>
    </xf>
    <xf numFmtId="0" fontId="20" fillId="2" borderId="16" xfId="0" applyFont="1" applyFill="1" applyBorder="1" applyAlignment="1">
      <alignment horizontal="center" vertical="center"/>
    </xf>
    <xf numFmtId="49" fontId="17" fillId="2" borderId="21" xfId="3" applyNumberFormat="1" applyFont="1" applyFill="1" applyBorder="1" applyAlignment="1">
      <alignment horizontal="left" vertical="center" wrapText="1"/>
    </xf>
    <xf numFmtId="49" fontId="17" fillId="2" borderId="22" xfId="3" applyNumberFormat="1" applyFont="1" applyFill="1" applyBorder="1" applyAlignment="1">
      <alignment horizontal="left" vertical="center" wrapText="1"/>
    </xf>
    <xf numFmtId="0" fontId="6" fillId="0" borderId="0" xfId="0" applyFont="1" applyAlignment="1">
      <alignment vertical="center"/>
    </xf>
    <xf numFmtId="49" fontId="17" fillId="2" borderId="1" xfId="3" applyNumberFormat="1" applyFont="1" applyFill="1" applyBorder="1" applyAlignment="1">
      <alignment horizontal="left" vertical="center" wrapText="1"/>
    </xf>
    <xf numFmtId="49" fontId="17" fillId="2" borderId="2" xfId="3" applyNumberFormat="1" applyFont="1" applyFill="1" applyBorder="1" applyAlignment="1">
      <alignment horizontal="left" vertical="center" wrapText="1"/>
    </xf>
    <xf numFmtId="49" fontId="17" fillId="2" borderId="2" xfId="0" applyNumberFormat="1" applyFont="1" applyFill="1" applyBorder="1" applyAlignment="1">
      <alignment vertical="center" wrapText="1" shrinkToFit="1"/>
    </xf>
    <xf numFmtId="49" fontId="17" fillId="2" borderId="2" xfId="0" applyNumberFormat="1" applyFont="1" applyFill="1" applyBorder="1" applyAlignment="1">
      <alignment vertical="center" wrapText="1"/>
    </xf>
    <xf numFmtId="49" fontId="17" fillId="2" borderId="18" xfId="3" applyNumberFormat="1" applyFont="1" applyFill="1" applyBorder="1" applyAlignment="1">
      <alignment horizontal="left" vertical="center" wrapText="1"/>
    </xf>
    <xf numFmtId="49" fontId="17" fillId="2" borderId="20" xfId="0" applyNumberFormat="1" applyFont="1" applyFill="1" applyBorder="1" applyAlignment="1">
      <alignment vertical="center" wrapText="1" shrinkToFit="1"/>
    </xf>
    <xf numFmtId="49" fontId="6" fillId="4" borderId="2" xfId="3" applyNumberFormat="1" applyFont="1" applyFill="1" applyBorder="1" applyAlignment="1" applyProtection="1">
      <alignment horizontal="left" vertical="center" shrinkToFit="1"/>
      <protection locked="0"/>
    </xf>
    <xf numFmtId="49" fontId="11" fillId="4" borderId="2" xfId="3" applyNumberFormat="1" applyFont="1" applyFill="1" applyBorder="1" applyAlignment="1" applyProtection="1">
      <alignment horizontal="left" vertical="center" shrinkToFit="1"/>
      <protection locked="0"/>
    </xf>
    <xf numFmtId="14" fontId="0" fillId="0" borderId="0" xfId="0" applyNumberFormat="1" applyAlignment="1">
      <alignment vertical="center"/>
    </xf>
    <xf numFmtId="0" fontId="2" fillId="0" borderId="2" xfId="0" applyFont="1" applyFill="1" applyBorder="1" applyAlignment="1" applyProtection="1">
      <alignment horizontal="center" vertical="center"/>
      <protection locked="0"/>
    </xf>
    <xf numFmtId="165" fontId="14" fillId="4" borderId="6" xfId="3" applyNumberFormat="1" applyFont="1" applyFill="1" applyBorder="1" applyAlignment="1" applyProtection="1">
      <alignment vertical="center" wrapText="1"/>
      <protection locked="0"/>
    </xf>
    <xf numFmtId="0" fontId="13" fillId="0" borderId="15" xfId="3" applyFont="1" applyFill="1" applyBorder="1" applyAlignment="1" applyProtection="1">
      <alignment horizontal="left" vertical="center" wrapText="1"/>
    </xf>
    <xf numFmtId="0" fontId="11" fillId="0" borderId="16" xfId="3" applyNumberFormat="1" applyFont="1" applyFill="1" applyBorder="1" applyAlignment="1" applyProtection="1">
      <alignment horizontal="left" vertical="center" shrinkToFit="1"/>
    </xf>
    <xf numFmtId="0" fontId="11" fillId="0" borderId="17" xfId="3" applyNumberFormat="1" applyFont="1" applyFill="1" applyBorder="1" applyAlignment="1" applyProtection="1">
      <alignment horizontal="left" vertical="center" shrinkToFit="1"/>
    </xf>
    <xf numFmtId="0" fontId="11" fillId="0" borderId="15" xfId="3" applyNumberFormat="1" applyFont="1" applyFill="1" applyBorder="1" applyAlignment="1" applyProtection="1">
      <alignment horizontal="left" vertical="center" shrinkToFit="1"/>
    </xf>
    <xf numFmtId="0" fontId="13" fillId="0" borderId="17" xfId="0" applyFont="1" applyFill="1" applyBorder="1" applyAlignment="1" applyProtection="1">
      <alignment vertical="center" wrapText="1" shrinkToFit="1"/>
    </xf>
    <xf numFmtId="0" fontId="11" fillId="0" borderId="0" xfId="3" applyFill="1" applyBorder="1" applyAlignment="1" applyProtection="1">
      <alignment vertical="center"/>
    </xf>
    <xf numFmtId="0" fontId="11" fillId="0" borderId="0" xfId="3" applyBorder="1" applyAlignment="1" applyProtection="1">
      <alignment vertical="center"/>
    </xf>
    <xf numFmtId="0" fontId="12" fillId="0" borderId="4" xfId="3" applyFont="1" applyBorder="1" applyAlignment="1" applyProtection="1">
      <alignment horizontal="left" vertical="center"/>
    </xf>
    <xf numFmtId="0" fontId="12" fillId="0" borderId="0" xfId="3" applyFont="1" applyBorder="1" applyAlignment="1" applyProtection="1">
      <alignment horizontal="left" vertical="center"/>
    </xf>
    <xf numFmtId="0" fontId="13" fillId="0" borderId="5" xfId="3" applyFont="1" applyBorder="1" applyAlignment="1" applyProtection="1">
      <alignment horizontal="left" vertical="center"/>
    </xf>
    <xf numFmtId="0" fontId="12" fillId="0" borderId="4" xfId="3" applyFont="1" applyBorder="1" applyAlignment="1" applyProtection="1">
      <alignment horizontal="left" vertical="center" wrapText="1"/>
    </xf>
    <xf numFmtId="164" fontId="12" fillId="0" borderId="0" xfId="2" applyFont="1" applyBorder="1" applyAlignment="1" applyProtection="1">
      <alignment horizontal="left" vertical="center"/>
    </xf>
    <xf numFmtId="164" fontId="12" fillId="0" borderId="5" xfId="2" applyFont="1" applyFill="1" applyBorder="1" applyAlignment="1" applyProtection="1">
      <alignment horizontal="left" vertical="center"/>
    </xf>
    <xf numFmtId="0" fontId="17" fillId="3" borderId="9" xfId="3" applyFont="1" applyFill="1" applyBorder="1" applyAlignment="1" applyProtection="1">
      <alignment horizontal="left" vertical="center"/>
    </xf>
    <xf numFmtId="164" fontId="17" fillId="3" borderId="10" xfId="2" applyFont="1" applyFill="1" applyBorder="1" applyAlignment="1" applyProtection="1">
      <alignment horizontal="left" vertical="center"/>
    </xf>
    <xf numFmtId="0" fontId="6" fillId="3" borderId="10" xfId="3" applyFont="1" applyFill="1" applyBorder="1" applyAlignment="1" applyProtection="1">
      <alignment horizontal="left" vertical="center"/>
    </xf>
    <xf numFmtId="164" fontId="17" fillId="3" borderId="11" xfId="2" applyFont="1" applyFill="1" applyBorder="1" applyAlignment="1" applyProtection="1">
      <alignment horizontal="left" vertical="center"/>
    </xf>
    <xf numFmtId="0" fontId="11" fillId="0" borderId="0" xfId="3" applyAlignment="1" applyProtection="1">
      <alignment vertical="center"/>
    </xf>
    <xf numFmtId="0" fontId="11" fillId="6" borderId="12" xfId="3" applyFill="1" applyBorder="1" applyAlignment="1" applyProtection="1">
      <alignment vertical="center"/>
    </xf>
    <xf numFmtId="0" fontId="11" fillId="6" borderId="13" xfId="3" applyFill="1" applyBorder="1" applyAlignment="1" applyProtection="1">
      <alignment vertical="center"/>
    </xf>
    <xf numFmtId="0" fontId="11" fillId="6" borderId="14" xfId="3" applyFill="1" applyBorder="1" applyAlignment="1" applyProtection="1">
      <alignment vertical="center"/>
    </xf>
    <xf numFmtId="0" fontId="12" fillId="0" borderId="5" xfId="3" applyFont="1" applyBorder="1" applyAlignment="1" applyProtection="1">
      <alignment horizontal="left" vertical="center"/>
    </xf>
    <xf numFmtId="0" fontId="11" fillId="0" borderId="0" xfId="3" applyBorder="1" applyAlignment="1" applyProtection="1">
      <alignment horizontal="left" vertical="center"/>
    </xf>
    <xf numFmtId="0" fontId="11" fillId="0" borderId="5" xfId="3" applyBorder="1" applyAlignment="1" applyProtection="1">
      <alignment horizontal="left" vertical="center"/>
    </xf>
    <xf numFmtId="0" fontId="17" fillId="6" borderId="9" xfId="3" applyFont="1" applyFill="1" applyBorder="1" applyAlignment="1" applyProtection="1">
      <alignment horizontal="left" vertical="center"/>
    </xf>
    <xf numFmtId="164" fontId="17" fillId="6" borderId="10" xfId="2" applyFont="1" applyFill="1" applyBorder="1" applyAlignment="1" applyProtection="1">
      <alignment horizontal="left" vertical="center"/>
    </xf>
    <xf numFmtId="0" fontId="6" fillId="6" borderId="10" xfId="3" applyFont="1" applyFill="1" applyBorder="1" applyAlignment="1" applyProtection="1">
      <alignment horizontal="left" vertical="center"/>
    </xf>
    <xf numFmtId="164" fontId="17" fillId="6" borderId="11" xfId="2" applyFont="1" applyFill="1" applyBorder="1" applyAlignment="1" applyProtection="1">
      <alignment horizontal="left" vertical="center"/>
    </xf>
    <xf numFmtId="0" fontId="11" fillId="8" borderId="12" xfId="3" applyFill="1" applyBorder="1" applyAlignment="1" applyProtection="1">
      <alignment vertical="center"/>
    </xf>
    <xf numFmtId="0" fontId="11" fillId="8" borderId="13" xfId="3" applyFill="1" applyBorder="1" applyAlignment="1" applyProtection="1">
      <alignment vertical="center"/>
    </xf>
    <xf numFmtId="0" fontId="11" fillId="8" borderId="14" xfId="3" applyFill="1" applyBorder="1" applyAlignment="1" applyProtection="1">
      <alignment vertical="center"/>
    </xf>
    <xf numFmtId="0" fontId="11" fillId="0" borderId="4" xfId="3" applyBorder="1" applyAlignment="1" applyProtection="1">
      <alignment horizontal="left" vertical="center"/>
    </xf>
    <xf numFmtId="0" fontId="11" fillId="8" borderId="9" xfId="3" applyFill="1" applyBorder="1" applyAlignment="1" applyProtection="1">
      <alignment vertical="center"/>
    </xf>
    <xf numFmtId="0" fontId="11" fillId="8" borderId="10" xfId="3" applyFill="1" applyBorder="1" applyAlignment="1" applyProtection="1">
      <alignment vertical="center"/>
    </xf>
    <xf numFmtId="0" fontId="11" fillId="8" borderId="11" xfId="3" applyFill="1" applyBorder="1" applyAlignment="1" applyProtection="1">
      <alignment vertical="center"/>
    </xf>
    <xf numFmtId="0" fontId="7" fillId="8" borderId="2"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0" fontId="7" fillId="7" borderId="2" xfId="0" applyFont="1" applyFill="1" applyBorder="1" applyAlignment="1">
      <alignment horizontal="left" vertical="center" wrapText="1" shrinkToFit="1"/>
    </xf>
    <xf numFmtId="0" fontId="2" fillId="6" borderId="2" xfId="0" applyFont="1" applyFill="1" applyBorder="1" applyAlignment="1">
      <alignment horizontal="center" vertical="center"/>
    </xf>
    <xf numFmtId="0" fontId="2" fillId="9" borderId="2" xfId="0" applyFont="1" applyFill="1" applyBorder="1" applyAlignment="1">
      <alignment horizontal="center" vertical="center"/>
    </xf>
    <xf numFmtId="0" fontId="2" fillId="10" borderId="2" xfId="0" applyFont="1" applyFill="1" applyBorder="1" applyAlignment="1">
      <alignment horizontal="center" vertical="center"/>
    </xf>
    <xf numFmtId="0" fontId="2" fillId="11" borderId="2" xfId="0" applyFont="1" applyFill="1" applyBorder="1" applyAlignment="1">
      <alignment horizontal="center" vertical="center"/>
    </xf>
    <xf numFmtId="0" fontId="2" fillId="12" borderId="2" xfId="0" applyFont="1" applyFill="1" applyBorder="1" applyAlignment="1">
      <alignment horizontal="center" vertical="center"/>
    </xf>
    <xf numFmtId="0" fontId="2" fillId="8" borderId="2" xfId="0" applyFont="1" applyFill="1" applyBorder="1" applyAlignment="1">
      <alignment horizontal="center" vertical="center"/>
    </xf>
    <xf numFmtId="0" fontId="14"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65" fontId="12" fillId="0" borderId="0" xfId="3" applyNumberFormat="1" applyFont="1" applyAlignment="1">
      <alignment vertical="center"/>
    </xf>
    <xf numFmtId="49" fontId="13" fillId="2" borderId="39" xfId="3" applyNumberFormat="1" applyFont="1" applyFill="1" applyBorder="1" applyAlignment="1">
      <alignment horizontal="left" vertical="center" wrapText="1"/>
    </xf>
    <xf numFmtId="49" fontId="13" fillId="2" borderId="21" xfId="0" applyNumberFormat="1" applyFont="1" applyFill="1" applyBorder="1" applyAlignment="1">
      <alignment horizontal="left" vertical="center" wrapText="1" shrinkToFit="1"/>
    </xf>
    <xf numFmtId="49" fontId="13" fillId="2" borderId="18" xfId="0" applyNumberFormat="1" applyFont="1" applyFill="1" applyBorder="1" applyAlignment="1">
      <alignment horizontal="left" vertical="center" wrapText="1"/>
    </xf>
    <xf numFmtId="0" fontId="7" fillId="7" borderId="1" xfId="3" applyFont="1" applyFill="1" applyBorder="1" applyAlignment="1">
      <alignment horizontal="left" vertical="center" wrapText="1"/>
    </xf>
    <xf numFmtId="0" fontId="7" fillId="3" borderId="1" xfId="3" applyFont="1" applyFill="1" applyBorder="1" applyAlignment="1">
      <alignment horizontal="left" vertical="center" wrapText="1"/>
    </xf>
    <xf numFmtId="0" fontId="7" fillId="8" borderId="1" xfId="3" applyFont="1" applyFill="1" applyBorder="1" applyAlignment="1">
      <alignment horizontal="left" vertical="center" wrapText="1"/>
    </xf>
    <xf numFmtId="0" fontId="20" fillId="0" borderId="2" xfId="3" applyFont="1" applyBorder="1" applyAlignment="1">
      <alignment vertical="center" wrapText="1"/>
    </xf>
    <xf numFmtId="0" fontId="20" fillId="0" borderId="0" xfId="3" applyFont="1" applyAlignment="1">
      <alignment vertical="center"/>
    </xf>
    <xf numFmtId="0" fontId="20" fillId="0" borderId="0" xfId="3" applyFont="1" applyBorder="1" applyAlignment="1">
      <alignment horizontal="left" vertical="top" wrapText="1"/>
    </xf>
    <xf numFmtId="0" fontId="20" fillId="0" borderId="0" xfId="3" applyFont="1" applyBorder="1" applyAlignment="1">
      <alignment horizontal="left" vertical="top"/>
    </xf>
    <xf numFmtId="0" fontId="20" fillId="0" borderId="2" xfId="3" applyFont="1" applyBorder="1" applyAlignment="1">
      <alignment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6" xfId="0" applyFont="1" applyFill="1" applyBorder="1" applyAlignment="1">
      <alignment horizontal="center" vertical="center"/>
    </xf>
    <xf numFmtId="49" fontId="6" fillId="4" borderId="20" xfId="3" quotePrefix="1" applyNumberFormat="1" applyFont="1" applyFill="1" applyBorder="1" applyAlignment="1" applyProtection="1">
      <alignment horizontal="left" vertical="center" shrinkToFit="1"/>
      <protection locked="0"/>
    </xf>
    <xf numFmtId="49" fontId="6" fillId="4" borderId="20" xfId="3" applyNumberFormat="1" applyFont="1" applyFill="1" applyBorder="1" applyAlignment="1" applyProtection="1">
      <alignment horizontal="left" vertical="center" shrinkToFit="1"/>
      <protection locked="0"/>
    </xf>
    <xf numFmtId="49" fontId="22" fillId="4" borderId="20" xfId="1" applyNumberFormat="1" applyFont="1" applyFill="1" applyBorder="1" applyAlignment="1" applyProtection="1">
      <alignment horizontal="left" vertical="center" shrinkToFit="1"/>
      <protection locked="0"/>
    </xf>
    <xf numFmtId="49" fontId="6" fillId="4" borderId="27" xfId="3" applyNumberFormat="1" applyFont="1" applyFill="1" applyBorder="1" applyAlignment="1" applyProtection="1">
      <alignment horizontal="left" vertical="center" shrinkToFit="1"/>
      <protection locked="0"/>
    </xf>
    <xf numFmtId="0" fontId="9" fillId="2" borderId="2" xfId="0" applyFont="1" applyFill="1" applyBorder="1" applyAlignment="1">
      <alignment horizontal="center" vertical="center" wrapText="1" shrinkToFit="1"/>
    </xf>
    <xf numFmtId="0" fontId="4" fillId="0" borderId="2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7" fillId="3" borderId="25" xfId="0" applyFont="1" applyFill="1" applyBorder="1" applyAlignment="1" applyProtection="1">
      <alignment horizontal="left" vertical="center" wrapText="1" shrinkToFit="1"/>
      <protection locked="0"/>
    </xf>
    <xf numFmtId="0" fontId="10" fillId="3" borderId="26" xfId="0" applyFont="1" applyFill="1" applyBorder="1" applyAlignment="1" applyProtection="1">
      <alignment horizontal="left" vertical="center" wrapText="1" shrinkToFit="1"/>
      <protection locked="0"/>
    </xf>
    <xf numFmtId="0" fontId="10" fillId="3" borderId="6" xfId="0" applyFont="1" applyFill="1" applyBorder="1" applyAlignment="1" applyProtection="1">
      <alignment horizontal="left" vertical="center" wrapText="1" shrinkToFit="1"/>
      <protection locked="0"/>
    </xf>
    <xf numFmtId="49" fontId="6" fillId="4" borderId="2" xfId="3" applyNumberFormat="1" applyFont="1" applyFill="1" applyBorder="1" applyAlignment="1" applyProtection="1">
      <alignment horizontal="left" vertical="center" shrinkToFit="1"/>
      <protection locked="0"/>
    </xf>
    <xf numFmtId="49" fontId="6" fillId="0" borderId="2" xfId="3" applyNumberFormat="1" applyFont="1" applyBorder="1" applyAlignment="1" applyProtection="1">
      <alignment horizontal="left" vertical="center"/>
      <protection locked="0"/>
    </xf>
    <xf numFmtId="49" fontId="6" fillId="0" borderId="3" xfId="3" applyNumberFormat="1" applyFont="1" applyBorder="1" applyAlignment="1" applyProtection="1">
      <alignment horizontal="left" vertical="center"/>
      <protection locked="0"/>
    </xf>
    <xf numFmtId="49" fontId="6" fillId="4" borderId="25" xfId="0" applyNumberFormat="1" applyFont="1" applyFill="1" applyBorder="1" applyAlignment="1" applyProtection="1">
      <alignment horizontal="left" vertical="center"/>
      <protection locked="0"/>
    </xf>
    <xf numFmtId="49" fontId="6" fillId="4" borderId="26" xfId="0" applyNumberFormat="1" applyFont="1" applyFill="1" applyBorder="1" applyAlignment="1" applyProtection="1">
      <alignment horizontal="left" vertical="center"/>
      <protection locked="0"/>
    </xf>
    <xf numFmtId="49" fontId="6" fillId="4" borderId="33" xfId="0" applyNumberFormat="1"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4" xfId="0" applyFont="1" applyBorder="1" applyAlignment="1" applyProtection="1">
      <alignment horizontal="left" vertical="top"/>
      <protection locked="0"/>
    </xf>
    <xf numFmtId="0" fontId="4" fillId="0" borderId="23" xfId="0" applyFont="1" applyBorder="1" applyAlignment="1" applyProtection="1">
      <alignment horizontal="left" vertical="top"/>
      <protection locked="0"/>
    </xf>
    <xf numFmtId="0" fontId="4" fillId="0" borderId="28"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49" fontId="6" fillId="4" borderId="22" xfId="3" applyNumberFormat="1" applyFont="1" applyFill="1" applyBorder="1" applyAlignment="1" applyProtection="1">
      <alignment horizontal="left" vertical="center" shrinkToFit="1"/>
      <protection locked="0"/>
    </xf>
    <xf numFmtId="49" fontId="6" fillId="0" borderId="22" xfId="3" applyNumberFormat="1" applyFont="1" applyBorder="1" applyAlignment="1" applyProtection="1">
      <alignment horizontal="left" vertical="center"/>
      <protection locked="0"/>
    </xf>
    <xf numFmtId="49" fontId="6" fillId="0" borderId="32" xfId="3" applyNumberFormat="1" applyFont="1" applyBorder="1" applyAlignment="1" applyProtection="1">
      <alignment horizontal="left" vertical="center"/>
      <protection locked="0"/>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6" xfId="0" applyFont="1" applyFill="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5" fillId="0" borderId="25"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5" fillId="0" borderId="25" xfId="0" applyFont="1" applyBorder="1" applyAlignment="1">
      <alignment horizontal="left" vertical="center" wrapText="1"/>
    </xf>
    <xf numFmtId="0" fontId="5" fillId="0" borderId="6" xfId="0" applyFont="1" applyBorder="1" applyAlignment="1">
      <alignment horizontal="left" vertical="center"/>
    </xf>
    <xf numFmtId="0" fontId="7" fillId="2" borderId="25" xfId="0" applyFont="1" applyFill="1" applyBorder="1" applyAlignment="1">
      <alignment horizontal="left" vertical="center"/>
    </xf>
    <xf numFmtId="0" fontId="7" fillId="2" borderId="6" xfId="0" applyFont="1" applyFill="1" applyBorder="1" applyAlignment="1">
      <alignment horizontal="left" vertical="center"/>
    </xf>
    <xf numFmtId="49" fontId="6" fillId="4" borderId="2" xfId="3" applyNumberFormat="1" applyFont="1" applyFill="1" applyBorder="1" applyAlignment="1" applyProtection="1">
      <alignment horizontal="left" vertical="center" wrapText="1" shrinkToFit="1"/>
      <protection locked="0"/>
    </xf>
    <xf numFmtId="0" fontId="7" fillId="0" borderId="0" xfId="0" applyFont="1" applyAlignment="1">
      <alignment horizontal="center" vertical="center"/>
    </xf>
    <xf numFmtId="0" fontId="8" fillId="0" borderId="0" xfId="0" applyFont="1" applyBorder="1" applyAlignment="1">
      <alignment horizontal="center" vertical="center"/>
    </xf>
    <xf numFmtId="0" fontId="3" fillId="2" borderId="25"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25"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8" fillId="0" borderId="0" xfId="0" applyFont="1" applyAlignment="1">
      <alignment horizontal="center" vertical="center"/>
    </xf>
    <xf numFmtId="0" fontId="1" fillId="0" borderId="0" xfId="0" applyFont="1" applyAlignment="1">
      <alignment vertical="center" wrapText="1"/>
    </xf>
    <xf numFmtId="44" fontId="17" fillId="8" borderId="34" xfId="2" applyNumberFormat="1" applyFont="1" applyFill="1" applyBorder="1" applyAlignment="1">
      <alignment horizontal="center" vertical="center"/>
    </xf>
    <xf numFmtId="44" fontId="17" fillId="8" borderId="8" xfId="2" applyNumberFormat="1" applyFont="1" applyFill="1" applyBorder="1" applyAlignment="1">
      <alignment horizontal="center" vertical="center"/>
    </xf>
    <xf numFmtId="0" fontId="21" fillId="2" borderId="35" xfId="3" applyFont="1" applyFill="1" applyBorder="1" applyAlignment="1">
      <alignment horizontal="center" vertical="center" wrapText="1"/>
    </xf>
    <xf numFmtId="0" fontId="21" fillId="2" borderId="36" xfId="3" applyFont="1" applyFill="1" applyBorder="1" applyAlignment="1">
      <alignment horizontal="center" vertical="center" wrapText="1"/>
    </xf>
    <xf numFmtId="0" fontId="21" fillId="2" borderId="37" xfId="3" applyFont="1" applyFill="1" applyBorder="1" applyAlignment="1">
      <alignment horizontal="center" vertical="center" wrapText="1"/>
    </xf>
    <xf numFmtId="49" fontId="11" fillId="4" borderId="20" xfId="3" applyNumberFormat="1" applyFont="1" applyFill="1" applyBorder="1" applyAlignment="1" applyProtection="1">
      <alignment horizontal="left" vertical="center" shrinkToFit="1"/>
      <protection locked="0"/>
    </xf>
    <xf numFmtId="49" fontId="11" fillId="4" borderId="27" xfId="3" applyNumberFormat="1" applyFont="1" applyFill="1" applyBorder="1" applyAlignment="1" applyProtection="1">
      <alignment horizontal="left" vertical="center" shrinkToFit="1"/>
      <protection locked="0"/>
    </xf>
    <xf numFmtId="0" fontId="13" fillId="2" borderId="38" xfId="3" applyFont="1" applyFill="1" applyBorder="1" applyAlignment="1">
      <alignment horizontal="left" vertical="center" wrapText="1"/>
    </xf>
    <xf numFmtId="0" fontId="13" fillId="2" borderId="19" xfId="3" applyFont="1" applyFill="1" applyBorder="1" applyAlignment="1">
      <alignment horizontal="left" vertical="center" wrapText="1"/>
    </xf>
    <xf numFmtId="0" fontId="13" fillId="8" borderId="25" xfId="3" applyFont="1" applyFill="1" applyBorder="1" applyAlignment="1">
      <alignment horizontal="center" vertical="center" wrapText="1"/>
    </xf>
    <xf numFmtId="0" fontId="13" fillId="8" borderId="6" xfId="3" applyFont="1" applyFill="1" applyBorder="1" applyAlignment="1">
      <alignment horizontal="center" vertical="center" wrapText="1"/>
    </xf>
    <xf numFmtId="165" fontId="14" fillId="4" borderId="25" xfId="3" applyNumberFormat="1" applyFont="1" applyFill="1" applyBorder="1" applyAlignment="1" applyProtection="1">
      <alignment horizontal="center" vertical="center" shrinkToFit="1"/>
      <protection locked="0"/>
    </xf>
    <xf numFmtId="165" fontId="14" fillId="4" borderId="6" xfId="3" applyNumberFormat="1" applyFont="1" applyFill="1" applyBorder="1" applyAlignment="1" applyProtection="1">
      <alignment horizontal="center" vertical="center" shrinkToFit="1"/>
      <protection locked="0"/>
    </xf>
    <xf numFmtId="44" fontId="13" fillId="2" borderId="25" xfId="2" applyNumberFormat="1" applyFont="1" applyFill="1" applyBorder="1" applyAlignment="1">
      <alignment horizontal="center" vertical="center"/>
    </xf>
    <xf numFmtId="44" fontId="13" fillId="2" borderId="6" xfId="2" applyNumberFormat="1" applyFont="1" applyFill="1" applyBorder="1" applyAlignment="1">
      <alignment horizontal="center" vertical="center"/>
    </xf>
    <xf numFmtId="44" fontId="14" fillId="4" borderId="25" xfId="2" applyNumberFormat="1" applyFont="1" applyFill="1" applyBorder="1" applyAlignment="1" applyProtection="1">
      <alignment horizontal="center" vertical="center" shrinkToFit="1"/>
      <protection locked="0"/>
    </xf>
    <xf numFmtId="44" fontId="14" fillId="4" borderId="6" xfId="2" applyNumberFormat="1" applyFont="1" applyFill="1" applyBorder="1" applyAlignment="1" applyProtection="1">
      <alignment horizontal="center" vertical="center" shrinkToFit="1"/>
      <protection locked="0"/>
    </xf>
    <xf numFmtId="44" fontId="17" fillId="7" borderId="34" xfId="2" applyNumberFormat="1" applyFont="1" applyFill="1" applyBorder="1" applyAlignment="1">
      <alignment horizontal="center" vertical="center"/>
    </xf>
    <xf numFmtId="44" fontId="17" fillId="7" borderId="8" xfId="2" applyNumberFormat="1" applyFont="1" applyFill="1" applyBorder="1" applyAlignment="1">
      <alignment horizontal="center" vertical="center"/>
    </xf>
    <xf numFmtId="49" fontId="11" fillId="0" borderId="2" xfId="3" applyNumberFormat="1" applyFont="1" applyBorder="1" applyAlignment="1" applyProtection="1">
      <alignment horizontal="left" vertical="center"/>
      <protection locked="0"/>
    </xf>
    <xf numFmtId="49" fontId="11" fillId="0" borderId="3" xfId="3" applyNumberFormat="1" applyFont="1" applyBorder="1" applyAlignment="1" applyProtection="1">
      <alignment horizontal="left" vertical="center"/>
      <protection locked="0"/>
    </xf>
    <xf numFmtId="0" fontId="13" fillId="3" borderId="25" xfId="3" applyFont="1" applyFill="1" applyBorder="1" applyAlignment="1">
      <alignment horizontal="center" vertical="center" wrapText="1"/>
    </xf>
    <xf numFmtId="0" fontId="13" fillId="3" borderId="6" xfId="3" applyFont="1" applyFill="1" applyBorder="1" applyAlignment="1">
      <alignment horizontal="center" vertical="center" wrapText="1"/>
    </xf>
    <xf numFmtId="44" fontId="17" fillId="3" borderId="34" xfId="2" applyNumberFormat="1" applyFont="1" applyFill="1" applyBorder="1" applyAlignment="1">
      <alignment horizontal="center" vertical="center"/>
    </xf>
    <xf numFmtId="44" fontId="17" fillId="3" borderId="8" xfId="2" applyNumberFormat="1" applyFont="1" applyFill="1" applyBorder="1" applyAlignment="1">
      <alignment horizontal="center" vertical="center"/>
    </xf>
    <xf numFmtId="0" fontId="13" fillId="7" borderId="25" xfId="3" applyFont="1" applyFill="1" applyBorder="1" applyAlignment="1">
      <alignment horizontal="center" vertical="center" wrapText="1"/>
    </xf>
    <xf numFmtId="0" fontId="13" fillId="7" borderId="6" xfId="3" applyFont="1" applyFill="1" applyBorder="1" applyAlignment="1">
      <alignment horizontal="center" vertical="center" wrapText="1"/>
    </xf>
    <xf numFmtId="0" fontId="20" fillId="0" borderId="2" xfId="3" applyFont="1" applyBorder="1" applyAlignment="1">
      <alignment horizontal="left" vertical="center"/>
    </xf>
    <xf numFmtId="49" fontId="11" fillId="4" borderId="25" xfId="0" applyNumberFormat="1" applyFont="1" applyFill="1" applyBorder="1" applyAlignment="1" applyProtection="1">
      <alignment horizontal="left" vertical="center"/>
      <protection locked="0"/>
    </xf>
    <xf numFmtId="49" fontId="11" fillId="4" borderId="31" xfId="0" applyNumberFormat="1" applyFont="1" applyFill="1" applyBorder="1" applyAlignment="1" applyProtection="1">
      <alignment horizontal="left" vertical="center"/>
      <protection locked="0"/>
    </xf>
    <xf numFmtId="49" fontId="11" fillId="4" borderId="41" xfId="0" applyNumberFormat="1" applyFont="1" applyFill="1" applyBorder="1" applyAlignment="1" applyProtection="1">
      <alignment horizontal="left" vertical="center"/>
      <protection locked="0"/>
    </xf>
    <xf numFmtId="0" fontId="20" fillId="0" borderId="2" xfId="3" applyFont="1" applyBorder="1" applyAlignment="1">
      <alignment horizontal="left" vertical="top" wrapText="1"/>
    </xf>
    <xf numFmtId="0" fontId="20" fillId="0" borderId="2" xfId="3" applyFont="1" applyBorder="1" applyAlignment="1">
      <alignment horizontal="left" vertical="top"/>
    </xf>
    <xf numFmtId="0" fontId="7" fillId="2" borderId="21"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32" xfId="3" applyFont="1" applyFill="1" applyBorder="1" applyAlignment="1">
      <alignment horizontal="center" vertical="center" wrapText="1"/>
    </xf>
    <xf numFmtId="49" fontId="11" fillId="4" borderId="2" xfId="3" applyNumberFormat="1" applyFont="1" applyFill="1" applyBorder="1" applyAlignment="1" applyProtection="1">
      <alignment horizontal="left" vertical="center" shrinkToFit="1"/>
      <protection locked="0"/>
    </xf>
    <xf numFmtId="49" fontId="11" fillId="4" borderId="2" xfId="3" applyNumberFormat="1" applyFont="1" applyFill="1" applyBorder="1" applyAlignment="1" applyProtection="1">
      <alignment horizontal="left" vertical="center" wrapText="1" shrinkToFit="1"/>
      <protection locked="0"/>
    </xf>
    <xf numFmtId="49" fontId="11" fillId="0" borderId="39" xfId="3" applyNumberFormat="1" applyFont="1" applyBorder="1" applyAlignment="1" applyProtection="1">
      <alignment horizontal="left" vertical="center"/>
      <protection locked="0"/>
    </xf>
    <xf numFmtId="49" fontId="11" fillId="0" borderId="40" xfId="3" applyNumberFormat="1" applyFont="1" applyBorder="1" applyAlignment="1" applyProtection="1">
      <alignment horizontal="left" vertical="center"/>
      <protection locked="0"/>
    </xf>
    <xf numFmtId="49" fontId="11" fillId="4" borderId="25" xfId="3" applyNumberFormat="1" applyFont="1" applyFill="1" applyBorder="1" applyAlignment="1" applyProtection="1">
      <alignment horizontal="left" vertical="center" shrinkToFit="1"/>
      <protection locked="0"/>
    </xf>
    <xf numFmtId="49" fontId="11" fillId="0" borderId="22" xfId="3" applyNumberFormat="1" applyFont="1" applyBorder="1" applyAlignment="1" applyProtection="1">
      <alignment horizontal="left" vertical="center"/>
      <protection locked="0"/>
    </xf>
    <xf numFmtId="49" fontId="11" fillId="0" borderId="32" xfId="3" applyNumberFormat="1" applyFont="1" applyBorder="1" applyAlignment="1" applyProtection="1">
      <alignment horizontal="left" vertical="center"/>
      <protection locked="0"/>
    </xf>
    <xf numFmtId="49" fontId="11" fillId="0" borderId="20" xfId="3" applyNumberFormat="1" applyFont="1" applyBorder="1" applyAlignment="1" applyProtection="1">
      <alignment horizontal="left" vertical="center"/>
      <protection locked="0"/>
    </xf>
    <xf numFmtId="49" fontId="11" fillId="0" borderId="27" xfId="3" applyNumberFormat="1" applyFont="1" applyBorder="1" applyAlignment="1" applyProtection="1">
      <alignment horizontal="left" vertical="center"/>
      <protection locked="0"/>
    </xf>
    <xf numFmtId="49" fontId="3" fillId="0" borderId="25" xfId="3" applyNumberFormat="1" applyFont="1" applyFill="1" applyBorder="1" applyAlignment="1" applyProtection="1">
      <alignment horizontal="left" vertical="center" wrapText="1"/>
      <protection locked="0"/>
    </xf>
    <xf numFmtId="49" fontId="3" fillId="0" borderId="26" xfId="3" applyNumberFormat="1" applyFont="1" applyFill="1" applyBorder="1" applyAlignment="1" applyProtection="1">
      <alignment horizontal="left" vertical="center" wrapText="1"/>
      <protection locked="0"/>
    </xf>
    <xf numFmtId="49" fontId="3" fillId="0" borderId="33" xfId="3" applyNumberFormat="1" applyFont="1" applyFill="1" applyBorder="1" applyAlignment="1" applyProtection="1">
      <alignment horizontal="left" vertical="center" wrapText="1"/>
      <protection locked="0"/>
    </xf>
  </cellXfs>
  <cellStyles count="4">
    <cellStyle name="Lien hypertexte" xfId="1" builtinId="8"/>
    <cellStyle name="Monétaire 3"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476250</xdr:colOff>
      <xdr:row>6</xdr:row>
      <xdr:rowOff>0</xdr:rowOff>
    </xdr:to>
    <xdr:pic>
      <xdr:nvPicPr>
        <xdr:cNvPr id="3073" name="Image 1">
          <a:extLst>
            <a:ext uri="{FF2B5EF4-FFF2-40B4-BE49-F238E27FC236}">
              <a16:creationId xmlns:a16="http://schemas.microsoft.com/office/drawing/2014/main" id="{00000000-0008-0000-0000-000001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352550" cy="1314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sktop%20Folder\TIR\Match%20de%20Tir\10h00%20Le%20Locl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 - Fus"/>
      <sheetName val="Equipe - Fusil"/>
      <sheetName val="Indiv - Fusil"/>
      <sheetName val="Trav - Pist"/>
      <sheetName val="Equipe - Pist"/>
      <sheetName val="Indiv - Pist"/>
      <sheetName val="Cibles"/>
      <sheetName val="Horaire"/>
      <sheetName val="Annonce"/>
      <sheetName val="Tireurs"/>
      <sheetName val="Recap"/>
    </sheetNames>
    <sheetDataSet>
      <sheetData sheetId="0"/>
      <sheetData sheetId="1"/>
      <sheetData sheetId="2"/>
      <sheetData sheetId="3">
        <row r="2">
          <cell r="C2" t="str">
            <v>Odermatt Anton</v>
          </cell>
          <cell r="D2" t="str">
            <v>Boudry / 2</v>
          </cell>
          <cell r="E2">
            <v>1</v>
          </cell>
          <cell r="F2" t="str">
            <v>A</v>
          </cell>
          <cell r="G2">
            <v>0</v>
          </cell>
          <cell r="H2">
            <v>373</v>
          </cell>
          <cell r="I2">
            <v>375</v>
          </cell>
          <cell r="J2">
            <v>377</v>
          </cell>
          <cell r="K2">
            <v>382</v>
          </cell>
        </row>
        <row r="3">
          <cell r="C3" t="str">
            <v>Odermatt Anton</v>
          </cell>
          <cell r="D3" t="str">
            <v>Boudry / 2</v>
          </cell>
          <cell r="E3">
            <v>1</v>
          </cell>
          <cell r="F3" t="str">
            <v>A</v>
          </cell>
          <cell r="G3">
            <v>1</v>
          </cell>
          <cell r="H3">
            <v>96</v>
          </cell>
          <cell r="I3">
            <v>96</v>
          </cell>
          <cell r="J3">
            <v>88</v>
          </cell>
          <cell r="K3">
            <v>93</v>
          </cell>
          <cell r="L3">
            <v>373</v>
          </cell>
        </row>
        <row r="4">
          <cell r="C4" t="str">
            <v>Odermatt Anton</v>
          </cell>
          <cell r="D4" t="str">
            <v>Boudry / 2</v>
          </cell>
          <cell r="E4">
            <v>1</v>
          </cell>
          <cell r="F4" t="str">
            <v>A</v>
          </cell>
          <cell r="G4">
            <v>2</v>
          </cell>
          <cell r="H4">
            <v>94</v>
          </cell>
          <cell r="I4">
            <v>96</v>
          </cell>
          <cell r="J4">
            <v>94</v>
          </cell>
          <cell r="K4">
            <v>91</v>
          </cell>
          <cell r="L4">
            <v>375</v>
          </cell>
        </row>
        <row r="5">
          <cell r="C5" t="str">
            <v>Odermatt Anton</v>
          </cell>
          <cell r="D5" t="str">
            <v>Boudry / 2</v>
          </cell>
          <cell r="E5">
            <v>1</v>
          </cell>
          <cell r="F5" t="str">
            <v>A</v>
          </cell>
          <cell r="G5">
            <v>3</v>
          </cell>
          <cell r="H5">
            <v>91</v>
          </cell>
          <cell r="I5">
            <v>94</v>
          </cell>
          <cell r="J5">
            <v>95</v>
          </cell>
          <cell r="K5">
            <v>97</v>
          </cell>
          <cell r="L5">
            <v>377</v>
          </cell>
        </row>
        <row r="6">
          <cell r="C6" t="str">
            <v>Odermatt Anton</v>
          </cell>
          <cell r="D6" t="str">
            <v>Boudry / 2</v>
          </cell>
          <cell r="E6">
            <v>1</v>
          </cell>
          <cell r="F6" t="str">
            <v>A</v>
          </cell>
          <cell r="G6">
            <v>4</v>
          </cell>
          <cell r="H6">
            <v>97</v>
          </cell>
          <cell r="I6">
            <v>94</v>
          </cell>
          <cell r="J6">
            <v>93</v>
          </cell>
          <cell r="K6">
            <v>98</v>
          </cell>
          <cell r="L6">
            <v>382</v>
          </cell>
        </row>
        <row r="7">
          <cell r="C7" t="str">
            <v>Brand Gérald</v>
          </cell>
          <cell r="D7" t="str">
            <v>Boudry / 2</v>
          </cell>
          <cell r="E7">
            <v>1</v>
          </cell>
          <cell r="F7" t="str">
            <v>B</v>
          </cell>
          <cell r="G7">
            <v>0</v>
          </cell>
          <cell r="H7">
            <v>381</v>
          </cell>
          <cell r="I7">
            <v>380</v>
          </cell>
          <cell r="J7">
            <v>380</v>
          </cell>
          <cell r="K7">
            <v>389</v>
          </cell>
        </row>
        <row r="8">
          <cell r="C8" t="str">
            <v>Brand Gérald</v>
          </cell>
          <cell r="D8" t="str">
            <v>Boudry / 2</v>
          </cell>
          <cell r="E8">
            <v>1</v>
          </cell>
          <cell r="F8" t="str">
            <v>B</v>
          </cell>
          <cell r="G8">
            <v>1</v>
          </cell>
          <cell r="H8">
            <v>95</v>
          </cell>
          <cell r="I8">
            <v>97</v>
          </cell>
          <cell r="J8">
            <v>93</v>
          </cell>
          <cell r="K8">
            <v>96</v>
          </cell>
          <cell r="L8">
            <v>381</v>
          </cell>
        </row>
        <row r="9">
          <cell r="C9" t="str">
            <v>Brand Gérald</v>
          </cell>
          <cell r="D9" t="str">
            <v>Boudry / 2</v>
          </cell>
          <cell r="E9">
            <v>1</v>
          </cell>
          <cell r="F9" t="str">
            <v>B</v>
          </cell>
          <cell r="G9">
            <v>2</v>
          </cell>
          <cell r="H9">
            <v>91</v>
          </cell>
          <cell r="I9">
            <v>96</v>
          </cell>
          <cell r="J9">
            <v>97</v>
          </cell>
          <cell r="K9">
            <v>96</v>
          </cell>
          <cell r="L9">
            <v>380</v>
          </cell>
        </row>
        <row r="10">
          <cell r="C10" t="str">
            <v>Brand Gérald</v>
          </cell>
          <cell r="D10" t="str">
            <v>Boudry / 2</v>
          </cell>
          <cell r="E10">
            <v>1</v>
          </cell>
          <cell r="F10" t="str">
            <v>B</v>
          </cell>
          <cell r="G10">
            <v>3</v>
          </cell>
          <cell r="H10">
            <v>93</v>
          </cell>
          <cell r="I10">
            <v>93</v>
          </cell>
          <cell r="J10">
            <v>97</v>
          </cell>
          <cell r="K10">
            <v>97</v>
          </cell>
          <cell r="L10">
            <v>380</v>
          </cell>
        </row>
        <row r="11">
          <cell r="C11" t="str">
            <v>Brand Gérald</v>
          </cell>
          <cell r="D11" t="str">
            <v>Boudry / 2</v>
          </cell>
          <cell r="E11">
            <v>1</v>
          </cell>
          <cell r="F11" t="str">
            <v>B</v>
          </cell>
          <cell r="G11">
            <v>4</v>
          </cell>
          <cell r="H11">
            <v>98</v>
          </cell>
          <cell r="I11">
            <v>95</v>
          </cell>
          <cell r="J11">
            <v>97</v>
          </cell>
          <cell r="K11">
            <v>99</v>
          </cell>
          <cell r="L11">
            <v>389</v>
          </cell>
        </row>
        <row r="12">
          <cell r="C12" t="str">
            <v>Châtelain Claude</v>
          </cell>
          <cell r="D12" t="str">
            <v>Delémont-Ville / 2</v>
          </cell>
          <cell r="E12">
            <v>2</v>
          </cell>
          <cell r="F12" t="str">
            <v>A</v>
          </cell>
          <cell r="G12">
            <v>0</v>
          </cell>
          <cell r="H12">
            <v>368</v>
          </cell>
          <cell r="I12">
            <v>362</v>
          </cell>
          <cell r="J12">
            <v>370</v>
          </cell>
          <cell r="K12">
            <v>368</v>
          </cell>
        </row>
        <row r="13">
          <cell r="C13" t="str">
            <v>Châtelain Claude</v>
          </cell>
          <cell r="D13" t="str">
            <v>Delémont-Ville / 2</v>
          </cell>
          <cell r="E13">
            <v>2</v>
          </cell>
          <cell r="F13" t="str">
            <v>A</v>
          </cell>
          <cell r="G13">
            <v>1</v>
          </cell>
          <cell r="H13">
            <v>94</v>
          </cell>
          <cell r="I13">
            <v>89</v>
          </cell>
          <cell r="J13">
            <v>92</v>
          </cell>
          <cell r="K13">
            <v>93</v>
          </cell>
          <cell r="L13">
            <v>368</v>
          </cell>
        </row>
        <row r="14">
          <cell r="C14" t="str">
            <v>Châtelain Claude</v>
          </cell>
          <cell r="D14" t="str">
            <v>Delémont-Ville / 2</v>
          </cell>
          <cell r="E14">
            <v>2</v>
          </cell>
          <cell r="F14" t="str">
            <v>A</v>
          </cell>
          <cell r="G14">
            <v>2</v>
          </cell>
          <cell r="H14">
            <v>91</v>
          </cell>
          <cell r="I14">
            <v>89</v>
          </cell>
          <cell r="J14">
            <v>89</v>
          </cell>
          <cell r="K14">
            <v>93</v>
          </cell>
          <cell r="L14">
            <v>362</v>
          </cell>
        </row>
        <row r="15">
          <cell r="C15" t="str">
            <v>Châtelain Claude</v>
          </cell>
          <cell r="D15" t="str">
            <v>Delémont-Ville / 2</v>
          </cell>
          <cell r="E15">
            <v>2</v>
          </cell>
          <cell r="F15" t="str">
            <v>A</v>
          </cell>
          <cell r="G15">
            <v>3</v>
          </cell>
          <cell r="H15">
            <v>86</v>
          </cell>
          <cell r="I15">
            <v>93</v>
          </cell>
          <cell r="J15">
            <v>94</v>
          </cell>
          <cell r="K15">
            <v>97</v>
          </cell>
          <cell r="L15">
            <v>370</v>
          </cell>
        </row>
        <row r="16">
          <cell r="C16" t="str">
            <v>Châtelain Claude</v>
          </cell>
          <cell r="D16" t="str">
            <v>Delémont-Ville / 2</v>
          </cell>
          <cell r="E16">
            <v>2</v>
          </cell>
          <cell r="F16" t="str">
            <v>A</v>
          </cell>
          <cell r="G16">
            <v>4</v>
          </cell>
          <cell r="H16">
            <v>92</v>
          </cell>
          <cell r="I16">
            <v>91</v>
          </cell>
          <cell r="J16">
            <v>94</v>
          </cell>
          <cell r="K16">
            <v>91</v>
          </cell>
          <cell r="L16">
            <v>368</v>
          </cell>
        </row>
        <row r="17">
          <cell r="C17" t="str">
            <v>Hanser Roland</v>
          </cell>
          <cell r="D17" t="str">
            <v>Delémont-Ville / 2</v>
          </cell>
          <cell r="E17">
            <v>2</v>
          </cell>
          <cell r="F17" t="str">
            <v>B</v>
          </cell>
          <cell r="G17">
            <v>0</v>
          </cell>
          <cell r="H17">
            <v>374</v>
          </cell>
          <cell r="I17">
            <v>381</v>
          </cell>
          <cell r="J17">
            <v>368</v>
          </cell>
          <cell r="K17">
            <v>374</v>
          </cell>
        </row>
        <row r="18">
          <cell r="C18" t="str">
            <v>Hanser Roland</v>
          </cell>
          <cell r="D18" t="str">
            <v>Delémont-Ville / 2</v>
          </cell>
          <cell r="E18">
            <v>2</v>
          </cell>
          <cell r="F18" t="str">
            <v>B</v>
          </cell>
          <cell r="G18">
            <v>1</v>
          </cell>
          <cell r="H18">
            <v>92</v>
          </cell>
          <cell r="I18">
            <v>96</v>
          </cell>
          <cell r="J18">
            <v>92</v>
          </cell>
          <cell r="K18">
            <v>94</v>
          </cell>
          <cell r="L18">
            <v>374</v>
          </cell>
        </row>
        <row r="19">
          <cell r="C19" t="str">
            <v>Hanser Roland</v>
          </cell>
          <cell r="D19" t="str">
            <v>Delémont-Ville / 2</v>
          </cell>
          <cell r="E19">
            <v>2</v>
          </cell>
          <cell r="F19" t="str">
            <v>B</v>
          </cell>
          <cell r="G19">
            <v>2</v>
          </cell>
          <cell r="H19">
            <v>98</v>
          </cell>
          <cell r="I19">
            <v>91</v>
          </cell>
          <cell r="J19">
            <v>94</v>
          </cell>
          <cell r="K19">
            <v>98</v>
          </cell>
          <cell r="L19">
            <v>381</v>
          </cell>
        </row>
        <row r="20">
          <cell r="C20" t="str">
            <v>Hanser Roland</v>
          </cell>
          <cell r="D20" t="str">
            <v>Delémont-Ville / 2</v>
          </cell>
          <cell r="E20">
            <v>2</v>
          </cell>
          <cell r="F20" t="str">
            <v>B</v>
          </cell>
          <cell r="G20">
            <v>3</v>
          </cell>
          <cell r="H20">
            <v>92</v>
          </cell>
          <cell r="I20">
            <v>95</v>
          </cell>
          <cell r="J20">
            <v>89</v>
          </cell>
          <cell r="K20">
            <v>92</v>
          </cell>
          <cell r="L20">
            <v>368</v>
          </cell>
        </row>
        <row r="21">
          <cell r="C21" t="str">
            <v>Hanser Roland</v>
          </cell>
          <cell r="D21" t="str">
            <v>Delémont-Ville / 2</v>
          </cell>
          <cell r="E21">
            <v>2</v>
          </cell>
          <cell r="F21" t="str">
            <v>B</v>
          </cell>
          <cell r="G21">
            <v>4</v>
          </cell>
          <cell r="H21">
            <v>93</v>
          </cell>
          <cell r="I21">
            <v>95</v>
          </cell>
          <cell r="J21">
            <v>95</v>
          </cell>
          <cell r="K21">
            <v>91</v>
          </cell>
          <cell r="L21">
            <v>374</v>
          </cell>
        </row>
        <row r="22">
          <cell r="C22" t="str">
            <v>Mollier Bertrand</v>
          </cell>
          <cell r="D22" t="str">
            <v>Armes Réunies CF</v>
          </cell>
          <cell r="E22">
            <v>3</v>
          </cell>
          <cell r="F22" t="str">
            <v>A</v>
          </cell>
          <cell r="G22">
            <v>0</v>
          </cell>
          <cell r="H22">
            <v>370</v>
          </cell>
          <cell r="I22">
            <v>364</v>
          </cell>
          <cell r="J22">
            <v>376</v>
          </cell>
          <cell r="K22">
            <v>377</v>
          </cell>
        </row>
        <row r="23">
          <cell r="C23" t="str">
            <v>Mollier Bertrand</v>
          </cell>
          <cell r="D23" t="str">
            <v>Armes Réunies CF</v>
          </cell>
          <cell r="E23">
            <v>3</v>
          </cell>
          <cell r="F23" t="str">
            <v>A</v>
          </cell>
          <cell r="G23">
            <v>1</v>
          </cell>
          <cell r="H23">
            <v>93</v>
          </cell>
          <cell r="I23">
            <v>93</v>
          </cell>
          <cell r="J23">
            <v>91</v>
          </cell>
          <cell r="K23">
            <v>93</v>
          </cell>
          <cell r="L23">
            <v>370</v>
          </cell>
        </row>
        <row r="24">
          <cell r="C24" t="str">
            <v>Mollier Bertrand</v>
          </cell>
          <cell r="D24" t="str">
            <v>Armes Réunies CF</v>
          </cell>
          <cell r="E24">
            <v>3</v>
          </cell>
          <cell r="F24" t="str">
            <v>A</v>
          </cell>
          <cell r="G24">
            <v>2</v>
          </cell>
          <cell r="H24">
            <v>87</v>
          </cell>
          <cell r="I24">
            <v>89</v>
          </cell>
          <cell r="J24">
            <v>95</v>
          </cell>
          <cell r="K24">
            <v>93</v>
          </cell>
          <cell r="L24">
            <v>364</v>
          </cell>
        </row>
        <row r="25">
          <cell r="C25" t="str">
            <v>Mollier Bertrand</v>
          </cell>
          <cell r="D25" t="str">
            <v>Armes Réunies CF</v>
          </cell>
          <cell r="E25">
            <v>3</v>
          </cell>
          <cell r="F25" t="str">
            <v>A</v>
          </cell>
          <cell r="G25">
            <v>3</v>
          </cell>
          <cell r="H25">
            <v>96</v>
          </cell>
          <cell r="I25">
            <v>96</v>
          </cell>
          <cell r="J25">
            <v>95</v>
          </cell>
          <cell r="K25">
            <v>89</v>
          </cell>
          <cell r="L25">
            <v>376</v>
          </cell>
        </row>
        <row r="26">
          <cell r="C26" t="str">
            <v>Mollier Bertrand</v>
          </cell>
          <cell r="D26" t="str">
            <v>Armes Réunies CF</v>
          </cell>
          <cell r="E26">
            <v>3</v>
          </cell>
          <cell r="F26" t="str">
            <v>A</v>
          </cell>
          <cell r="G26">
            <v>4</v>
          </cell>
          <cell r="H26">
            <v>92</v>
          </cell>
          <cell r="I26">
            <v>93</v>
          </cell>
          <cell r="J26">
            <v>96</v>
          </cell>
          <cell r="K26">
            <v>96</v>
          </cell>
          <cell r="L26">
            <v>377</v>
          </cell>
        </row>
        <row r="27">
          <cell r="C27" t="str">
            <v>Tissot Georges</v>
          </cell>
          <cell r="D27" t="str">
            <v>Armes Réunies CF</v>
          </cell>
          <cell r="E27">
            <v>3</v>
          </cell>
          <cell r="F27" t="str">
            <v>B</v>
          </cell>
          <cell r="G27">
            <v>0</v>
          </cell>
          <cell r="H27">
            <v>357</v>
          </cell>
          <cell r="I27">
            <v>370</v>
          </cell>
          <cell r="J27">
            <v>365</v>
          </cell>
          <cell r="K27">
            <v>359</v>
          </cell>
        </row>
        <row r="28">
          <cell r="C28" t="str">
            <v>Tissot Georges</v>
          </cell>
          <cell r="D28" t="str">
            <v>Armes Réunies CF</v>
          </cell>
          <cell r="E28">
            <v>3</v>
          </cell>
          <cell r="F28" t="str">
            <v>B</v>
          </cell>
          <cell r="G28">
            <v>1</v>
          </cell>
          <cell r="H28">
            <v>90</v>
          </cell>
          <cell r="I28">
            <v>90</v>
          </cell>
          <cell r="J28">
            <v>87</v>
          </cell>
          <cell r="K28">
            <v>90</v>
          </cell>
          <cell r="L28">
            <v>357</v>
          </cell>
        </row>
        <row r="29">
          <cell r="C29" t="str">
            <v>Tissot Georges</v>
          </cell>
          <cell r="D29" t="str">
            <v>Armes Réunies CF</v>
          </cell>
          <cell r="E29">
            <v>3</v>
          </cell>
          <cell r="F29" t="str">
            <v>B</v>
          </cell>
          <cell r="G29">
            <v>2</v>
          </cell>
          <cell r="H29">
            <v>93</v>
          </cell>
          <cell r="I29">
            <v>97</v>
          </cell>
          <cell r="J29">
            <v>90</v>
          </cell>
          <cell r="K29">
            <v>90</v>
          </cell>
          <cell r="L29">
            <v>370</v>
          </cell>
        </row>
        <row r="30">
          <cell r="C30" t="str">
            <v>Tissot Georges</v>
          </cell>
          <cell r="D30" t="str">
            <v>Armes Réunies CF</v>
          </cell>
          <cell r="E30">
            <v>3</v>
          </cell>
          <cell r="F30" t="str">
            <v>B</v>
          </cell>
          <cell r="G30">
            <v>3</v>
          </cell>
          <cell r="H30">
            <v>93</v>
          </cell>
          <cell r="I30">
            <v>92</v>
          </cell>
          <cell r="J30">
            <v>90</v>
          </cell>
          <cell r="K30">
            <v>90</v>
          </cell>
          <cell r="L30">
            <v>365</v>
          </cell>
        </row>
        <row r="31">
          <cell r="C31" t="str">
            <v>Tissot Georges</v>
          </cell>
          <cell r="D31" t="str">
            <v>Armes Réunies CF</v>
          </cell>
          <cell r="E31">
            <v>3</v>
          </cell>
          <cell r="F31" t="str">
            <v>B</v>
          </cell>
          <cell r="G31">
            <v>4</v>
          </cell>
          <cell r="H31">
            <v>91</v>
          </cell>
          <cell r="I31">
            <v>89</v>
          </cell>
          <cell r="J31">
            <v>89</v>
          </cell>
          <cell r="K31">
            <v>90</v>
          </cell>
          <cell r="L31">
            <v>359</v>
          </cell>
        </row>
        <row r="32">
          <cell r="C32" t="str">
            <v>Chassot Pierre-Alain</v>
          </cell>
          <cell r="D32" t="str">
            <v>Poinçonneurs des Lilas</v>
          </cell>
          <cell r="E32">
            <v>4</v>
          </cell>
          <cell r="F32" t="str">
            <v>A</v>
          </cell>
          <cell r="G32">
            <v>0</v>
          </cell>
          <cell r="H32">
            <v>364</v>
          </cell>
          <cell r="I32">
            <v>358</v>
          </cell>
          <cell r="J32">
            <v>349</v>
          </cell>
          <cell r="K32">
            <v>366</v>
          </cell>
        </row>
        <row r="33">
          <cell r="C33" t="str">
            <v>Chassot Pierre-Alain</v>
          </cell>
          <cell r="D33" t="str">
            <v>Poinçonneurs des Lilas</v>
          </cell>
          <cell r="E33">
            <v>4</v>
          </cell>
          <cell r="F33" t="str">
            <v>A</v>
          </cell>
          <cell r="G33">
            <v>1</v>
          </cell>
          <cell r="H33">
            <v>92</v>
          </cell>
          <cell r="I33">
            <v>89</v>
          </cell>
          <cell r="J33">
            <v>90</v>
          </cell>
          <cell r="K33">
            <v>93</v>
          </cell>
          <cell r="L33">
            <v>364</v>
          </cell>
        </row>
        <row r="34">
          <cell r="C34" t="str">
            <v>Chassot Pierre-Alain</v>
          </cell>
          <cell r="D34" t="str">
            <v>Poinçonneurs des Lilas</v>
          </cell>
          <cell r="E34">
            <v>4</v>
          </cell>
          <cell r="F34" t="str">
            <v>A</v>
          </cell>
          <cell r="G34">
            <v>2</v>
          </cell>
          <cell r="H34">
            <v>90</v>
          </cell>
          <cell r="I34">
            <v>89</v>
          </cell>
          <cell r="J34">
            <v>88</v>
          </cell>
          <cell r="K34">
            <v>91</v>
          </cell>
          <cell r="L34">
            <v>358</v>
          </cell>
        </row>
        <row r="35">
          <cell r="C35" t="str">
            <v>Chassot Pierre-Alain</v>
          </cell>
          <cell r="D35" t="str">
            <v>Poinçonneurs des Lilas</v>
          </cell>
          <cell r="E35">
            <v>4</v>
          </cell>
          <cell r="F35" t="str">
            <v>A</v>
          </cell>
          <cell r="G35">
            <v>3</v>
          </cell>
          <cell r="H35">
            <v>91</v>
          </cell>
          <cell r="I35">
            <v>84</v>
          </cell>
          <cell r="J35">
            <v>85</v>
          </cell>
          <cell r="K35">
            <v>89</v>
          </cell>
          <cell r="L35">
            <v>349</v>
          </cell>
        </row>
        <row r="36">
          <cell r="C36" t="str">
            <v>Chassot Pierre-Alain</v>
          </cell>
          <cell r="D36" t="str">
            <v>Poinçonneurs des Lilas</v>
          </cell>
          <cell r="E36">
            <v>4</v>
          </cell>
          <cell r="F36" t="str">
            <v>A</v>
          </cell>
          <cell r="G36">
            <v>4</v>
          </cell>
          <cell r="H36">
            <v>89</v>
          </cell>
          <cell r="I36">
            <v>95</v>
          </cell>
          <cell r="J36">
            <v>94</v>
          </cell>
          <cell r="K36">
            <v>88</v>
          </cell>
          <cell r="L36">
            <v>366</v>
          </cell>
        </row>
        <row r="37">
          <cell r="C37" t="str">
            <v>Maelares Laurent</v>
          </cell>
          <cell r="D37" t="str">
            <v>Poinçonneurs des Lilas</v>
          </cell>
          <cell r="E37">
            <v>4</v>
          </cell>
          <cell r="F37" t="str">
            <v>B</v>
          </cell>
          <cell r="G37">
            <v>0</v>
          </cell>
          <cell r="H37">
            <v>373</v>
          </cell>
          <cell r="I37">
            <v>373</v>
          </cell>
          <cell r="J37">
            <v>373</v>
          </cell>
          <cell r="K37">
            <v>365</v>
          </cell>
        </row>
        <row r="38">
          <cell r="C38" t="str">
            <v>Maelares Laurent</v>
          </cell>
          <cell r="D38" t="str">
            <v>Poinçonneurs des Lilas</v>
          </cell>
          <cell r="E38">
            <v>4</v>
          </cell>
          <cell r="F38" t="str">
            <v>B</v>
          </cell>
          <cell r="G38">
            <v>1</v>
          </cell>
          <cell r="H38">
            <v>95</v>
          </cell>
          <cell r="I38">
            <v>90</v>
          </cell>
          <cell r="J38">
            <v>91</v>
          </cell>
          <cell r="K38">
            <v>97</v>
          </cell>
          <cell r="L38">
            <v>373</v>
          </cell>
        </row>
        <row r="39">
          <cell r="C39" t="str">
            <v>Maelares Laurent</v>
          </cell>
          <cell r="D39" t="str">
            <v>Poinçonneurs des Lilas</v>
          </cell>
          <cell r="E39">
            <v>4</v>
          </cell>
          <cell r="F39" t="str">
            <v>B</v>
          </cell>
          <cell r="G39">
            <v>2</v>
          </cell>
          <cell r="H39">
            <v>94</v>
          </cell>
          <cell r="I39">
            <v>93</v>
          </cell>
          <cell r="J39">
            <v>93</v>
          </cell>
          <cell r="K39">
            <v>93</v>
          </cell>
          <cell r="L39">
            <v>373</v>
          </cell>
        </row>
        <row r="40">
          <cell r="C40" t="str">
            <v>Maelares Laurent</v>
          </cell>
          <cell r="D40" t="str">
            <v>Poinçonneurs des Lilas</v>
          </cell>
          <cell r="E40">
            <v>4</v>
          </cell>
          <cell r="F40" t="str">
            <v>B</v>
          </cell>
          <cell r="G40">
            <v>3</v>
          </cell>
          <cell r="H40">
            <v>91</v>
          </cell>
          <cell r="I40">
            <v>92</v>
          </cell>
          <cell r="J40">
            <v>94</v>
          </cell>
          <cell r="K40">
            <v>96</v>
          </cell>
          <cell r="L40">
            <v>373</v>
          </cell>
        </row>
        <row r="41">
          <cell r="C41" t="str">
            <v>Maelares Laurent</v>
          </cell>
          <cell r="D41" t="str">
            <v>Poinçonneurs des Lilas</v>
          </cell>
          <cell r="E41">
            <v>4</v>
          </cell>
          <cell r="F41" t="str">
            <v>B</v>
          </cell>
          <cell r="G41">
            <v>4</v>
          </cell>
          <cell r="H41">
            <v>88</v>
          </cell>
          <cell r="I41">
            <v>92</v>
          </cell>
          <cell r="J41">
            <v>94</v>
          </cell>
          <cell r="K41">
            <v>91</v>
          </cell>
          <cell r="L41">
            <v>365</v>
          </cell>
        </row>
        <row r="42">
          <cell r="C42" t="str">
            <v>Roduit Gabriel</v>
          </cell>
          <cell r="D42" t="str">
            <v>Martigny / 2</v>
          </cell>
          <cell r="E42">
            <v>5</v>
          </cell>
          <cell r="F42" t="str">
            <v>A</v>
          </cell>
          <cell r="G42">
            <v>0</v>
          </cell>
          <cell r="H42">
            <v>333</v>
          </cell>
          <cell r="I42">
            <v>344</v>
          </cell>
          <cell r="J42">
            <v>366</v>
          </cell>
          <cell r="K42">
            <v>351</v>
          </cell>
        </row>
        <row r="43">
          <cell r="C43" t="str">
            <v>Roduit Gabriel</v>
          </cell>
          <cell r="D43" t="str">
            <v>Martigny / 2</v>
          </cell>
          <cell r="E43">
            <v>5</v>
          </cell>
          <cell r="F43" t="str">
            <v>A</v>
          </cell>
          <cell r="G43">
            <v>1</v>
          </cell>
          <cell r="H43">
            <v>86</v>
          </cell>
          <cell r="I43">
            <v>84</v>
          </cell>
          <cell r="J43">
            <v>79</v>
          </cell>
          <cell r="K43">
            <v>84</v>
          </cell>
          <cell r="L43">
            <v>333</v>
          </cell>
        </row>
        <row r="44">
          <cell r="C44" t="str">
            <v>Roduit Gabriel</v>
          </cell>
          <cell r="D44" t="str">
            <v>Martigny / 2</v>
          </cell>
          <cell r="E44">
            <v>5</v>
          </cell>
          <cell r="F44" t="str">
            <v>A</v>
          </cell>
          <cell r="G44">
            <v>2</v>
          </cell>
          <cell r="H44">
            <v>86</v>
          </cell>
          <cell r="I44">
            <v>88</v>
          </cell>
          <cell r="J44">
            <v>84</v>
          </cell>
          <cell r="K44">
            <v>86</v>
          </cell>
          <cell r="L44">
            <v>344</v>
          </cell>
        </row>
        <row r="45">
          <cell r="C45" t="str">
            <v>Roduit Gabriel</v>
          </cell>
          <cell r="D45" t="str">
            <v>Martigny / 2</v>
          </cell>
          <cell r="E45">
            <v>5</v>
          </cell>
          <cell r="F45" t="str">
            <v>A</v>
          </cell>
          <cell r="G45">
            <v>3</v>
          </cell>
          <cell r="H45">
            <v>93</v>
          </cell>
          <cell r="I45">
            <v>92</v>
          </cell>
          <cell r="J45">
            <v>88</v>
          </cell>
          <cell r="K45">
            <v>93</v>
          </cell>
          <cell r="L45">
            <v>366</v>
          </cell>
        </row>
        <row r="46">
          <cell r="C46" t="str">
            <v>Roduit Gabriel</v>
          </cell>
          <cell r="D46" t="str">
            <v>Martigny / 2</v>
          </cell>
          <cell r="E46">
            <v>5</v>
          </cell>
          <cell r="F46" t="str">
            <v>A</v>
          </cell>
          <cell r="G46">
            <v>4</v>
          </cell>
          <cell r="H46">
            <v>85</v>
          </cell>
          <cell r="I46">
            <v>90</v>
          </cell>
          <cell r="J46">
            <v>88</v>
          </cell>
          <cell r="K46">
            <v>88</v>
          </cell>
          <cell r="L46">
            <v>351</v>
          </cell>
        </row>
        <row r="47">
          <cell r="C47" t="str">
            <v>Bumann Bernard</v>
          </cell>
          <cell r="D47" t="str">
            <v>Martigny / 2</v>
          </cell>
          <cell r="E47">
            <v>5</v>
          </cell>
          <cell r="F47" t="str">
            <v>B</v>
          </cell>
          <cell r="G47">
            <v>0</v>
          </cell>
          <cell r="H47">
            <v>367</v>
          </cell>
          <cell r="I47">
            <v>348</v>
          </cell>
          <cell r="J47">
            <v>354</v>
          </cell>
          <cell r="K47">
            <v>363</v>
          </cell>
        </row>
        <row r="48">
          <cell r="C48" t="str">
            <v>Bumann Bernard</v>
          </cell>
          <cell r="D48" t="str">
            <v>Martigny / 2</v>
          </cell>
          <cell r="E48">
            <v>5</v>
          </cell>
          <cell r="F48" t="str">
            <v>B</v>
          </cell>
          <cell r="G48">
            <v>1</v>
          </cell>
          <cell r="H48">
            <v>90</v>
          </cell>
          <cell r="I48">
            <v>90</v>
          </cell>
          <cell r="J48">
            <v>91</v>
          </cell>
          <cell r="K48">
            <v>96</v>
          </cell>
          <cell r="L48">
            <v>367</v>
          </cell>
        </row>
        <row r="49">
          <cell r="C49" t="str">
            <v>Bumann Bernard</v>
          </cell>
          <cell r="D49" t="str">
            <v>Martigny / 2</v>
          </cell>
          <cell r="E49">
            <v>5</v>
          </cell>
          <cell r="F49" t="str">
            <v>B</v>
          </cell>
          <cell r="G49">
            <v>2</v>
          </cell>
          <cell r="H49">
            <v>90</v>
          </cell>
          <cell r="I49">
            <v>81</v>
          </cell>
          <cell r="J49">
            <v>90</v>
          </cell>
          <cell r="K49">
            <v>87</v>
          </cell>
          <cell r="L49">
            <v>348</v>
          </cell>
        </row>
        <row r="50">
          <cell r="C50" t="str">
            <v>Bumann Bernard</v>
          </cell>
          <cell r="D50" t="str">
            <v>Martigny / 2</v>
          </cell>
          <cell r="E50">
            <v>5</v>
          </cell>
          <cell r="F50" t="str">
            <v>B</v>
          </cell>
          <cell r="G50">
            <v>3</v>
          </cell>
          <cell r="H50">
            <v>90</v>
          </cell>
          <cell r="I50">
            <v>87</v>
          </cell>
          <cell r="J50">
            <v>91</v>
          </cell>
          <cell r="K50">
            <v>86</v>
          </cell>
          <cell r="L50">
            <v>354</v>
          </cell>
        </row>
        <row r="51">
          <cell r="C51" t="str">
            <v>Bumann Bernard</v>
          </cell>
          <cell r="D51" t="str">
            <v>Martigny / 2</v>
          </cell>
          <cell r="E51">
            <v>5</v>
          </cell>
          <cell r="F51" t="str">
            <v>B</v>
          </cell>
          <cell r="G51">
            <v>4</v>
          </cell>
          <cell r="H51">
            <v>92</v>
          </cell>
          <cell r="I51">
            <v>92</v>
          </cell>
          <cell r="J51">
            <v>90</v>
          </cell>
          <cell r="K51">
            <v>89</v>
          </cell>
          <cell r="L51">
            <v>363</v>
          </cell>
        </row>
        <row r="52">
          <cell r="C52" t="str">
            <v>Jeanneret Michel</v>
          </cell>
          <cell r="D52" t="str">
            <v>Boudry / Renforcé</v>
          </cell>
          <cell r="E52">
            <v>6</v>
          </cell>
          <cell r="F52" t="str">
            <v>A</v>
          </cell>
          <cell r="G52">
            <v>0</v>
          </cell>
          <cell r="H52">
            <v>332</v>
          </cell>
          <cell r="I52">
            <v>329</v>
          </cell>
          <cell r="J52">
            <v>343</v>
          </cell>
          <cell r="K52">
            <v>332</v>
          </cell>
        </row>
        <row r="53">
          <cell r="C53" t="str">
            <v>Jeanneret Michel</v>
          </cell>
          <cell r="D53" t="str">
            <v>Boudry / Renforcé</v>
          </cell>
          <cell r="E53">
            <v>6</v>
          </cell>
          <cell r="F53" t="str">
            <v>A</v>
          </cell>
          <cell r="G53">
            <v>1</v>
          </cell>
          <cell r="H53">
            <v>80</v>
          </cell>
          <cell r="I53">
            <v>84</v>
          </cell>
          <cell r="J53">
            <v>87</v>
          </cell>
          <cell r="K53">
            <v>81</v>
          </cell>
          <cell r="L53">
            <v>332</v>
          </cell>
        </row>
        <row r="54">
          <cell r="C54" t="str">
            <v>Jeanneret Michel</v>
          </cell>
          <cell r="D54" t="str">
            <v>Boudry / Renforcé</v>
          </cell>
          <cell r="E54">
            <v>6</v>
          </cell>
          <cell r="F54" t="str">
            <v>A</v>
          </cell>
          <cell r="G54">
            <v>2</v>
          </cell>
          <cell r="H54">
            <v>87</v>
          </cell>
          <cell r="I54">
            <v>81</v>
          </cell>
          <cell r="J54">
            <v>77</v>
          </cell>
          <cell r="K54">
            <v>84</v>
          </cell>
          <cell r="L54">
            <v>329</v>
          </cell>
        </row>
        <row r="55">
          <cell r="C55" t="str">
            <v>Jeanneret Michel</v>
          </cell>
          <cell r="D55" t="str">
            <v>Boudry / Renforcé</v>
          </cell>
          <cell r="E55">
            <v>6</v>
          </cell>
          <cell r="F55" t="str">
            <v>A</v>
          </cell>
          <cell r="G55">
            <v>3</v>
          </cell>
          <cell r="H55">
            <v>83</v>
          </cell>
          <cell r="I55">
            <v>84</v>
          </cell>
          <cell r="J55">
            <v>83</v>
          </cell>
          <cell r="K55">
            <v>93</v>
          </cell>
          <cell r="L55">
            <v>343</v>
          </cell>
        </row>
        <row r="56">
          <cell r="C56" t="str">
            <v>Jeanneret Michel</v>
          </cell>
          <cell r="D56" t="str">
            <v>Boudry / Renforcé</v>
          </cell>
          <cell r="E56">
            <v>6</v>
          </cell>
          <cell r="F56" t="str">
            <v>A</v>
          </cell>
          <cell r="G56">
            <v>4</v>
          </cell>
          <cell r="H56">
            <v>79</v>
          </cell>
          <cell r="I56">
            <v>81</v>
          </cell>
          <cell r="J56">
            <v>82</v>
          </cell>
          <cell r="K56">
            <v>90</v>
          </cell>
          <cell r="L56">
            <v>332</v>
          </cell>
        </row>
        <row r="57">
          <cell r="C57" t="str">
            <v>Raedler Richard</v>
          </cell>
          <cell r="D57" t="str">
            <v>Boudry / Renforcé</v>
          </cell>
          <cell r="E57">
            <v>6</v>
          </cell>
          <cell r="F57" t="str">
            <v>B</v>
          </cell>
          <cell r="G57">
            <v>0</v>
          </cell>
          <cell r="H57">
            <v>386</v>
          </cell>
          <cell r="I57">
            <v>382</v>
          </cell>
          <cell r="J57">
            <v>385</v>
          </cell>
          <cell r="K57">
            <v>385</v>
          </cell>
        </row>
        <row r="58">
          <cell r="C58" t="str">
            <v>Raedler Richard</v>
          </cell>
          <cell r="D58" t="str">
            <v>Boudry / Renforcé</v>
          </cell>
          <cell r="E58">
            <v>6</v>
          </cell>
          <cell r="F58" t="str">
            <v>B</v>
          </cell>
          <cell r="G58">
            <v>1</v>
          </cell>
          <cell r="H58">
            <v>97</v>
          </cell>
          <cell r="I58">
            <v>95</v>
          </cell>
          <cell r="J58">
            <v>96</v>
          </cell>
          <cell r="K58">
            <v>98</v>
          </cell>
          <cell r="L58">
            <v>386</v>
          </cell>
        </row>
        <row r="59">
          <cell r="C59" t="str">
            <v>Raedler Richard</v>
          </cell>
          <cell r="D59" t="str">
            <v>Boudry / Renforcé</v>
          </cell>
          <cell r="E59">
            <v>6</v>
          </cell>
          <cell r="F59" t="str">
            <v>B</v>
          </cell>
          <cell r="G59">
            <v>2</v>
          </cell>
          <cell r="H59">
            <v>96</v>
          </cell>
          <cell r="I59">
            <v>95</v>
          </cell>
          <cell r="J59">
            <v>96</v>
          </cell>
          <cell r="K59">
            <v>95</v>
          </cell>
          <cell r="L59">
            <v>382</v>
          </cell>
        </row>
        <row r="60">
          <cell r="C60" t="str">
            <v>Raedler Richard</v>
          </cell>
          <cell r="D60" t="str">
            <v>Boudry / Renforcé</v>
          </cell>
          <cell r="E60">
            <v>6</v>
          </cell>
          <cell r="F60" t="str">
            <v>B</v>
          </cell>
          <cell r="G60">
            <v>3</v>
          </cell>
          <cell r="H60">
            <v>94</v>
          </cell>
          <cell r="I60">
            <v>98</v>
          </cell>
          <cell r="J60">
            <v>96</v>
          </cell>
          <cell r="K60">
            <v>97</v>
          </cell>
          <cell r="L60">
            <v>385</v>
          </cell>
        </row>
        <row r="61">
          <cell r="C61" t="str">
            <v>Raedler Richard</v>
          </cell>
          <cell r="D61" t="str">
            <v>Boudry / Renforcé</v>
          </cell>
          <cell r="E61">
            <v>6</v>
          </cell>
          <cell r="F61" t="str">
            <v>B</v>
          </cell>
          <cell r="G61">
            <v>4</v>
          </cell>
          <cell r="H61">
            <v>97</v>
          </cell>
          <cell r="I61">
            <v>96</v>
          </cell>
          <cell r="J61">
            <v>95</v>
          </cell>
          <cell r="K61">
            <v>97</v>
          </cell>
          <cell r="L61">
            <v>385</v>
          </cell>
        </row>
        <row r="62">
          <cell r="C62" t="str">
            <v>Cochet Jean-Claude</v>
          </cell>
          <cell r="D62" t="str">
            <v>Yverdon</v>
          </cell>
          <cell r="E62">
            <v>7</v>
          </cell>
          <cell r="F62" t="str">
            <v>A</v>
          </cell>
          <cell r="G62">
            <v>0</v>
          </cell>
          <cell r="H62">
            <v>379</v>
          </cell>
          <cell r="I62">
            <v>382</v>
          </cell>
          <cell r="J62">
            <v>382</v>
          </cell>
          <cell r="K62">
            <v>380</v>
          </cell>
        </row>
        <row r="63">
          <cell r="C63" t="str">
            <v>Cochet Jean-Claude</v>
          </cell>
          <cell r="D63" t="str">
            <v>Yverdon</v>
          </cell>
          <cell r="E63">
            <v>7</v>
          </cell>
          <cell r="F63" t="str">
            <v>A</v>
          </cell>
          <cell r="G63">
            <v>1</v>
          </cell>
          <cell r="H63">
            <v>96</v>
          </cell>
          <cell r="I63">
            <v>96</v>
          </cell>
          <cell r="J63">
            <v>91</v>
          </cell>
          <cell r="K63">
            <v>96</v>
          </cell>
          <cell r="L63">
            <v>379</v>
          </cell>
        </row>
        <row r="64">
          <cell r="C64" t="str">
            <v>Cochet Jean-Claude</v>
          </cell>
          <cell r="D64" t="str">
            <v>Yverdon</v>
          </cell>
          <cell r="E64">
            <v>7</v>
          </cell>
          <cell r="F64" t="str">
            <v>A</v>
          </cell>
          <cell r="G64">
            <v>2</v>
          </cell>
          <cell r="H64">
            <v>94</v>
          </cell>
          <cell r="I64">
            <v>96</v>
          </cell>
          <cell r="J64">
            <v>95</v>
          </cell>
          <cell r="K64">
            <v>97</v>
          </cell>
          <cell r="L64">
            <v>382</v>
          </cell>
        </row>
        <row r="65">
          <cell r="C65" t="str">
            <v>Cochet Jean-Claude</v>
          </cell>
          <cell r="D65" t="str">
            <v>Yverdon</v>
          </cell>
          <cell r="E65">
            <v>7</v>
          </cell>
          <cell r="F65" t="str">
            <v>A</v>
          </cell>
          <cell r="G65">
            <v>3</v>
          </cell>
          <cell r="H65">
            <v>98</v>
          </cell>
          <cell r="I65">
            <v>93</v>
          </cell>
          <cell r="J65">
            <v>95</v>
          </cell>
          <cell r="K65">
            <v>96</v>
          </cell>
          <cell r="L65">
            <v>382</v>
          </cell>
        </row>
        <row r="66">
          <cell r="C66" t="str">
            <v>Cochet Jean-Claude</v>
          </cell>
          <cell r="D66" t="str">
            <v>Yverdon</v>
          </cell>
          <cell r="E66">
            <v>7</v>
          </cell>
          <cell r="F66" t="str">
            <v>A</v>
          </cell>
          <cell r="G66">
            <v>4</v>
          </cell>
          <cell r="H66">
            <v>95</v>
          </cell>
          <cell r="I66">
            <v>96</v>
          </cell>
          <cell r="J66">
            <v>95</v>
          </cell>
          <cell r="K66">
            <v>94</v>
          </cell>
          <cell r="L66">
            <v>380</v>
          </cell>
        </row>
        <row r="67">
          <cell r="C67" t="str">
            <v>Regamey Michel</v>
          </cell>
          <cell r="D67" t="str">
            <v>Yverdon</v>
          </cell>
          <cell r="E67">
            <v>7</v>
          </cell>
          <cell r="F67" t="str">
            <v>B</v>
          </cell>
          <cell r="G67">
            <v>0</v>
          </cell>
          <cell r="H67">
            <v>382</v>
          </cell>
          <cell r="I67">
            <v>375</v>
          </cell>
          <cell r="J67">
            <v>385</v>
          </cell>
          <cell r="K67">
            <v>385</v>
          </cell>
        </row>
        <row r="68">
          <cell r="C68" t="str">
            <v>Regamey Michel</v>
          </cell>
          <cell r="D68" t="str">
            <v>Yverdon</v>
          </cell>
          <cell r="E68">
            <v>7</v>
          </cell>
          <cell r="F68" t="str">
            <v>B</v>
          </cell>
          <cell r="G68">
            <v>1</v>
          </cell>
          <cell r="H68">
            <v>96</v>
          </cell>
          <cell r="I68">
            <v>99</v>
          </cell>
          <cell r="J68">
            <v>91</v>
          </cell>
          <cell r="K68">
            <v>96</v>
          </cell>
          <cell r="L68">
            <v>382</v>
          </cell>
        </row>
        <row r="69">
          <cell r="C69" t="str">
            <v>Regamey Michel</v>
          </cell>
          <cell r="D69" t="str">
            <v>Yverdon</v>
          </cell>
          <cell r="E69">
            <v>7</v>
          </cell>
          <cell r="F69" t="str">
            <v>B</v>
          </cell>
          <cell r="G69">
            <v>2</v>
          </cell>
          <cell r="H69">
            <v>92</v>
          </cell>
          <cell r="I69">
            <v>92</v>
          </cell>
          <cell r="J69">
            <v>96</v>
          </cell>
          <cell r="K69">
            <v>95</v>
          </cell>
          <cell r="L69">
            <v>375</v>
          </cell>
        </row>
        <row r="70">
          <cell r="C70" t="str">
            <v>Regamey Michel</v>
          </cell>
          <cell r="D70" t="str">
            <v>Yverdon</v>
          </cell>
          <cell r="E70">
            <v>7</v>
          </cell>
          <cell r="F70" t="str">
            <v>B</v>
          </cell>
          <cell r="G70">
            <v>3</v>
          </cell>
          <cell r="H70">
            <v>95</v>
          </cell>
          <cell r="I70">
            <v>97</v>
          </cell>
          <cell r="J70">
            <v>97</v>
          </cell>
          <cell r="K70">
            <v>96</v>
          </cell>
          <cell r="L70">
            <v>385</v>
          </cell>
        </row>
        <row r="71">
          <cell r="C71" t="str">
            <v>Regamey Michel</v>
          </cell>
          <cell r="D71" t="str">
            <v>Yverdon</v>
          </cell>
          <cell r="E71">
            <v>7</v>
          </cell>
          <cell r="F71" t="str">
            <v>B</v>
          </cell>
          <cell r="G71">
            <v>4</v>
          </cell>
          <cell r="H71">
            <v>94</v>
          </cell>
          <cell r="I71">
            <v>95</v>
          </cell>
          <cell r="J71">
            <v>99</v>
          </cell>
          <cell r="K71">
            <v>97</v>
          </cell>
          <cell r="L71">
            <v>385</v>
          </cell>
        </row>
        <row r="72">
          <cell r="C72" t="str">
            <v>Favre Jean-Daniel</v>
          </cell>
          <cell r="D72" t="str">
            <v>Martigny / 1</v>
          </cell>
          <cell r="E72">
            <v>8</v>
          </cell>
          <cell r="F72" t="str">
            <v>A</v>
          </cell>
          <cell r="G72">
            <v>0</v>
          </cell>
          <cell r="H72">
            <v>377</v>
          </cell>
          <cell r="I72">
            <v>373</v>
          </cell>
          <cell r="J72">
            <v>380</v>
          </cell>
          <cell r="K72">
            <v>376</v>
          </cell>
        </row>
        <row r="73">
          <cell r="C73" t="str">
            <v>Favre Jean-Daniel</v>
          </cell>
          <cell r="D73" t="str">
            <v>Martigny / 1</v>
          </cell>
          <cell r="E73">
            <v>8</v>
          </cell>
          <cell r="F73" t="str">
            <v>A</v>
          </cell>
          <cell r="G73">
            <v>1</v>
          </cell>
          <cell r="H73">
            <v>90</v>
          </cell>
          <cell r="I73">
            <v>97</v>
          </cell>
          <cell r="J73">
            <v>95</v>
          </cell>
          <cell r="K73">
            <v>95</v>
          </cell>
          <cell r="L73">
            <v>377</v>
          </cell>
        </row>
        <row r="74">
          <cell r="C74" t="str">
            <v>Favre Jean-Daniel</v>
          </cell>
          <cell r="D74" t="str">
            <v>Martigny / 1</v>
          </cell>
          <cell r="E74">
            <v>8</v>
          </cell>
          <cell r="F74" t="str">
            <v>A</v>
          </cell>
          <cell r="G74">
            <v>2</v>
          </cell>
          <cell r="H74">
            <v>93</v>
          </cell>
          <cell r="I74">
            <v>95</v>
          </cell>
          <cell r="J74">
            <v>92</v>
          </cell>
          <cell r="K74">
            <v>93</v>
          </cell>
          <cell r="L74">
            <v>373</v>
          </cell>
        </row>
        <row r="75">
          <cell r="C75" t="str">
            <v>Favre Jean-Daniel</v>
          </cell>
          <cell r="D75" t="str">
            <v>Martigny / 1</v>
          </cell>
          <cell r="E75">
            <v>8</v>
          </cell>
          <cell r="F75" t="str">
            <v>A</v>
          </cell>
          <cell r="G75">
            <v>3</v>
          </cell>
          <cell r="H75">
            <v>95</v>
          </cell>
          <cell r="I75">
            <v>96</v>
          </cell>
          <cell r="J75">
            <v>93</v>
          </cell>
          <cell r="K75">
            <v>96</v>
          </cell>
          <cell r="L75">
            <v>380</v>
          </cell>
        </row>
        <row r="76">
          <cell r="C76" t="str">
            <v>Favre Jean-Daniel</v>
          </cell>
          <cell r="D76" t="str">
            <v>Martigny / 1</v>
          </cell>
          <cell r="E76">
            <v>8</v>
          </cell>
          <cell r="F76" t="str">
            <v>A</v>
          </cell>
          <cell r="G76">
            <v>4</v>
          </cell>
          <cell r="H76">
            <v>92</v>
          </cell>
          <cell r="I76">
            <v>94</v>
          </cell>
          <cell r="J76">
            <v>95</v>
          </cell>
          <cell r="K76">
            <v>95</v>
          </cell>
          <cell r="L76">
            <v>376</v>
          </cell>
        </row>
        <row r="77">
          <cell r="C77" t="str">
            <v>Schütz Jean-Luc</v>
          </cell>
          <cell r="D77" t="str">
            <v>Martigny / 1</v>
          </cell>
          <cell r="E77">
            <v>8</v>
          </cell>
          <cell r="F77" t="str">
            <v>B</v>
          </cell>
          <cell r="G77">
            <v>0</v>
          </cell>
          <cell r="H77">
            <v>363</v>
          </cell>
          <cell r="I77">
            <v>370</v>
          </cell>
          <cell r="J77">
            <v>350</v>
          </cell>
          <cell r="K77">
            <v>367</v>
          </cell>
        </row>
        <row r="78">
          <cell r="C78" t="str">
            <v>Schütz Jean-Luc</v>
          </cell>
          <cell r="D78" t="str">
            <v>Martigny / 1</v>
          </cell>
          <cell r="E78">
            <v>8</v>
          </cell>
          <cell r="F78" t="str">
            <v>B</v>
          </cell>
          <cell r="G78">
            <v>1</v>
          </cell>
          <cell r="H78">
            <v>88</v>
          </cell>
          <cell r="I78">
            <v>92</v>
          </cell>
          <cell r="J78">
            <v>90</v>
          </cell>
          <cell r="K78">
            <v>93</v>
          </cell>
          <cell r="L78">
            <v>363</v>
          </cell>
        </row>
        <row r="79">
          <cell r="C79" t="str">
            <v>Schütz Jean-Luc</v>
          </cell>
          <cell r="D79" t="str">
            <v>Martigny / 1</v>
          </cell>
          <cell r="E79">
            <v>8</v>
          </cell>
          <cell r="F79" t="str">
            <v>B</v>
          </cell>
          <cell r="G79">
            <v>2</v>
          </cell>
          <cell r="H79">
            <v>91</v>
          </cell>
          <cell r="I79">
            <v>94</v>
          </cell>
          <cell r="J79">
            <v>92</v>
          </cell>
          <cell r="K79">
            <v>93</v>
          </cell>
          <cell r="L79">
            <v>370</v>
          </cell>
        </row>
        <row r="80">
          <cell r="C80" t="str">
            <v>Schütz Jean-Luc</v>
          </cell>
          <cell r="D80" t="str">
            <v>Martigny / 1</v>
          </cell>
          <cell r="E80">
            <v>8</v>
          </cell>
          <cell r="F80" t="str">
            <v>B</v>
          </cell>
          <cell r="G80">
            <v>3</v>
          </cell>
          <cell r="H80">
            <v>87</v>
          </cell>
          <cell r="I80">
            <v>86</v>
          </cell>
          <cell r="J80">
            <v>88</v>
          </cell>
          <cell r="K80">
            <v>89</v>
          </cell>
          <cell r="L80">
            <v>350</v>
          </cell>
        </row>
        <row r="81">
          <cell r="C81" t="str">
            <v>Schütz Jean-Luc</v>
          </cell>
          <cell r="D81" t="str">
            <v>Martigny / 1</v>
          </cell>
          <cell r="E81">
            <v>8</v>
          </cell>
          <cell r="F81" t="str">
            <v>B</v>
          </cell>
          <cell r="G81">
            <v>4</v>
          </cell>
          <cell r="H81">
            <v>91</v>
          </cell>
          <cell r="I81">
            <v>91</v>
          </cell>
          <cell r="J81">
            <v>95</v>
          </cell>
          <cell r="K81">
            <v>90</v>
          </cell>
          <cell r="L81">
            <v>367</v>
          </cell>
        </row>
        <row r="82">
          <cell r="C82" t="str">
            <v>Saladin Daniel</v>
          </cell>
          <cell r="D82" t="str">
            <v>Delémont-Ville / 1</v>
          </cell>
          <cell r="E82">
            <v>9</v>
          </cell>
          <cell r="F82" t="str">
            <v>A</v>
          </cell>
          <cell r="G82">
            <v>0</v>
          </cell>
          <cell r="H82">
            <v>375</v>
          </cell>
          <cell r="I82">
            <v>375</v>
          </cell>
          <cell r="J82">
            <v>388</v>
          </cell>
          <cell r="K82">
            <v>378</v>
          </cell>
        </row>
        <row r="83">
          <cell r="C83" t="str">
            <v>Saladin Daniel</v>
          </cell>
          <cell r="D83" t="str">
            <v>Delémont-Ville / 1</v>
          </cell>
          <cell r="E83">
            <v>9</v>
          </cell>
          <cell r="F83" t="str">
            <v>A</v>
          </cell>
          <cell r="G83">
            <v>1</v>
          </cell>
          <cell r="H83">
            <v>94</v>
          </cell>
          <cell r="I83">
            <v>95</v>
          </cell>
          <cell r="J83">
            <v>94</v>
          </cell>
          <cell r="K83">
            <v>92</v>
          </cell>
          <cell r="L83">
            <v>375</v>
          </cell>
        </row>
        <row r="84">
          <cell r="C84" t="str">
            <v>Saladin Daniel</v>
          </cell>
          <cell r="D84" t="str">
            <v>Delémont-Ville / 1</v>
          </cell>
          <cell r="E84">
            <v>9</v>
          </cell>
          <cell r="F84" t="str">
            <v>A</v>
          </cell>
          <cell r="G84">
            <v>2</v>
          </cell>
          <cell r="H84">
            <v>93</v>
          </cell>
          <cell r="I84">
            <v>91</v>
          </cell>
          <cell r="J84">
            <v>94</v>
          </cell>
          <cell r="K84">
            <v>97</v>
          </cell>
          <cell r="L84">
            <v>375</v>
          </cell>
        </row>
        <row r="85">
          <cell r="C85" t="str">
            <v>Saladin Daniel</v>
          </cell>
          <cell r="D85" t="str">
            <v>Delémont-Ville / 1</v>
          </cell>
          <cell r="E85">
            <v>9</v>
          </cell>
          <cell r="F85" t="str">
            <v>A</v>
          </cell>
          <cell r="G85">
            <v>3</v>
          </cell>
          <cell r="H85">
            <v>97</v>
          </cell>
          <cell r="I85">
            <v>97</v>
          </cell>
          <cell r="J85">
            <v>97</v>
          </cell>
          <cell r="K85">
            <v>97</v>
          </cell>
          <cell r="L85">
            <v>388</v>
          </cell>
        </row>
        <row r="86">
          <cell r="C86" t="str">
            <v>Saladin Daniel</v>
          </cell>
          <cell r="D86" t="str">
            <v>Delémont-Ville / 1</v>
          </cell>
          <cell r="E86">
            <v>9</v>
          </cell>
          <cell r="F86" t="str">
            <v>A</v>
          </cell>
          <cell r="G86">
            <v>4</v>
          </cell>
          <cell r="H86">
            <v>96</v>
          </cell>
          <cell r="I86">
            <v>93</v>
          </cell>
          <cell r="J86">
            <v>94</v>
          </cell>
          <cell r="K86">
            <v>95</v>
          </cell>
          <cell r="L86">
            <v>378</v>
          </cell>
        </row>
        <row r="87">
          <cell r="C87" t="str">
            <v>Anker Jean</v>
          </cell>
          <cell r="D87" t="str">
            <v>Delémont-Ville / 1</v>
          </cell>
          <cell r="E87">
            <v>9</v>
          </cell>
          <cell r="F87" t="str">
            <v>B</v>
          </cell>
          <cell r="G87">
            <v>0</v>
          </cell>
          <cell r="H87">
            <v>371</v>
          </cell>
          <cell r="I87">
            <v>376</v>
          </cell>
          <cell r="J87">
            <v>372</v>
          </cell>
          <cell r="K87">
            <v>358</v>
          </cell>
        </row>
        <row r="88">
          <cell r="C88" t="str">
            <v>Anker Jean</v>
          </cell>
          <cell r="D88" t="str">
            <v>Delémont-Ville / 1</v>
          </cell>
          <cell r="E88">
            <v>9</v>
          </cell>
          <cell r="F88" t="str">
            <v>B</v>
          </cell>
          <cell r="G88">
            <v>1</v>
          </cell>
          <cell r="H88">
            <v>90</v>
          </cell>
          <cell r="I88">
            <v>93</v>
          </cell>
          <cell r="J88">
            <v>96</v>
          </cell>
          <cell r="K88">
            <v>92</v>
          </cell>
          <cell r="L88">
            <v>371</v>
          </cell>
        </row>
        <row r="89">
          <cell r="C89" t="str">
            <v>Anker Jean</v>
          </cell>
          <cell r="D89" t="str">
            <v>Delémont-Ville / 1</v>
          </cell>
          <cell r="E89">
            <v>9</v>
          </cell>
          <cell r="F89" t="str">
            <v>B</v>
          </cell>
          <cell r="G89">
            <v>2</v>
          </cell>
          <cell r="H89">
            <v>93</v>
          </cell>
          <cell r="I89">
            <v>93</v>
          </cell>
          <cell r="J89">
            <v>95</v>
          </cell>
          <cell r="K89">
            <v>95</v>
          </cell>
          <cell r="L89">
            <v>376</v>
          </cell>
        </row>
        <row r="90">
          <cell r="C90" t="str">
            <v>Anker Jean</v>
          </cell>
          <cell r="D90" t="str">
            <v>Delémont-Ville / 1</v>
          </cell>
          <cell r="E90">
            <v>9</v>
          </cell>
          <cell r="F90" t="str">
            <v>B</v>
          </cell>
          <cell r="G90">
            <v>3</v>
          </cell>
          <cell r="H90">
            <v>95</v>
          </cell>
          <cell r="I90">
            <v>93</v>
          </cell>
          <cell r="J90">
            <v>93</v>
          </cell>
          <cell r="K90">
            <v>91</v>
          </cell>
          <cell r="L90">
            <v>372</v>
          </cell>
        </row>
        <row r="91">
          <cell r="C91" t="str">
            <v>Anker Jean</v>
          </cell>
          <cell r="D91" t="str">
            <v>Delémont-Ville / 1</v>
          </cell>
          <cell r="E91">
            <v>9</v>
          </cell>
          <cell r="F91" t="str">
            <v>B</v>
          </cell>
          <cell r="G91">
            <v>4</v>
          </cell>
          <cell r="H91">
            <v>94</v>
          </cell>
          <cell r="I91">
            <v>92</v>
          </cell>
          <cell r="J91">
            <v>87</v>
          </cell>
          <cell r="K91">
            <v>85</v>
          </cell>
          <cell r="L91">
            <v>358</v>
          </cell>
        </row>
        <row r="92">
          <cell r="C92" t="str">
            <v>Bron Christian</v>
          </cell>
          <cell r="D92" t="str">
            <v>Omega 007</v>
          </cell>
          <cell r="E92">
            <v>10</v>
          </cell>
          <cell r="F92" t="str">
            <v>A</v>
          </cell>
          <cell r="G92">
            <v>0</v>
          </cell>
          <cell r="H92">
            <v>347</v>
          </cell>
          <cell r="I92">
            <v>360</v>
          </cell>
          <cell r="J92">
            <v>360</v>
          </cell>
          <cell r="K92">
            <v>342</v>
          </cell>
        </row>
        <row r="93">
          <cell r="C93" t="str">
            <v>Bron Christian</v>
          </cell>
          <cell r="D93" t="str">
            <v>Omega 007</v>
          </cell>
          <cell r="E93">
            <v>10</v>
          </cell>
          <cell r="F93" t="str">
            <v>A</v>
          </cell>
          <cell r="G93">
            <v>1</v>
          </cell>
          <cell r="H93">
            <v>87</v>
          </cell>
          <cell r="I93">
            <v>88</v>
          </cell>
          <cell r="J93">
            <v>87</v>
          </cell>
          <cell r="K93">
            <v>85</v>
          </cell>
          <cell r="L93">
            <v>347</v>
          </cell>
        </row>
        <row r="94">
          <cell r="C94" t="str">
            <v>Bron Christian</v>
          </cell>
          <cell r="D94" t="str">
            <v>Omega 007</v>
          </cell>
          <cell r="E94">
            <v>10</v>
          </cell>
          <cell r="F94" t="str">
            <v>A</v>
          </cell>
          <cell r="G94">
            <v>2</v>
          </cell>
          <cell r="H94">
            <v>92</v>
          </cell>
          <cell r="I94">
            <v>93</v>
          </cell>
          <cell r="J94">
            <v>85</v>
          </cell>
          <cell r="K94">
            <v>90</v>
          </cell>
          <cell r="L94">
            <v>360</v>
          </cell>
        </row>
        <row r="95">
          <cell r="C95" t="str">
            <v>Bron Christian</v>
          </cell>
          <cell r="D95" t="str">
            <v>Omega 007</v>
          </cell>
          <cell r="E95">
            <v>10</v>
          </cell>
          <cell r="F95" t="str">
            <v>A</v>
          </cell>
          <cell r="G95">
            <v>3</v>
          </cell>
          <cell r="H95">
            <v>92</v>
          </cell>
          <cell r="I95">
            <v>89</v>
          </cell>
          <cell r="J95">
            <v>90</v>
          </cell>
          <cell r="K95">
            <v>89</v>
          </cell>
          <cell r="L95">
            <v>360</v>
          </cell>
        </row>
        <row r="96">
          <cell r="C96" t="str">
            <v>Bron Christian</v>
          </cell>
          <cell r="D96" t="str">
            <v>Omega 007</v>
          </cell>
          <cell r="E96">
            <v>10</v>
          </cell>
          <cell r="F96" t="str">
            <v>A</v>
          </cell>
          <cell r="G96">
            <v>4</v>
          </cell>
          <cell r="H96">
            <v>79</v>
          </cell>
          <cell r="I96">
            <v>88</v>
          </cell>
          <cell r="J96">
            <v>87</v>
          </cell>
          <cell r="K96">
            <v>88</v>
          </cell>
          <cell r="L96">
            <v>342</v>
          </cell>
        </row>
        <row r="97">
          <cell r="C97" t="str">
            <v>Chuat Thierry</v>
          </cell>
          <cell r="D97" t="str">
            <v>Omega 007</v>
          </cell>
          <cell r="E97">
            <v>10</v>
          </cell>
          <cell r="F97" t="str">
            <v>B</v>
          </cell>
          <cell r="G97">
            <v>0</v>
          </cell>
          <cell r="H97">
            <v>360</v>
          </cell>
          <cell r="I97">
            <v>344</v>
          </cell>
          <cell r="J97">
            <v>345</v>
          </cell>
          <cell r="K97">
            <v>345</v>
          </cell>
        </row>
        <row r="98">
          <cell r="C98" t="str">
            <v>Chuat Thierry</v>
          </cell>
          <cell r="D98" t="str">
            <v>Omega 007</v>
          </cell>
          <cell r="E98">
            <v>10</v>
          </cell>
          <cell r="F98" t="str">
            <v>B</v>
          </cell>
          <cell r="G98">
            <v>1</v>
          </cell>
          <cell r="H98">
            <v>89</v>
          </cell>
          <cell r="I98">
            <v>93</v>
          </cell>
          <cell r="J98">
            <v>92</v>
          </cell>
          <cell r="K98">
            <v>86</v>
          </cell>
          <cell r="L98">
            <v>360</v>
          </cell>
        </row>
        <row r="99">
          <cell r="C99" t="str">
            <v>Chuat Thierry</v>
          </cell>
          <cell r="D99" t="str">
            <v>Omega 007</v>
          </cell>
          <cell r="E99">
            <v>10</v>
          </cell>
          <cell r="F99" t="str">
            <v>B</v>
          </cell>
          <cell r="G99">
            <v>2</v>
          </cell>
          <cell r="H99">
            <v>84</v>
          </cell>
          <cell r="I99">
            <v>89</v>
          </cell>
          <cell r="J99">
            <v>88</v>
          </cell>
          <cell r="K99">
            <v>83</v>
          </cell>
          <cell r="L99">
            <v>344</v>
          </cell>
        </row>
        <row r="100">
          <cell r="C100" t="str">
            <v>Chuat Thierry</v>
          </cell>
          <cell r="D100" t="str">
            <v>Omega 007</v>
          </cell>
          <cell r="E100">
            <v>10</v>
          </cell>
          <cell r="F100" t="str">
            <v>B</v>
          </cell>
          <cell r="G100">
            <v>3</v>
          </cell>
          <cell r="H100">
            <v>85</v>
          </cell>
          <cell r="I100">
            <v>86</v>
          </cell>
          <cell r="J100">
            <v>85</v>
          </cell>
          <cell r="K100">
            <v>89</v>
          </cell>
          <cell r="L100">
            <v>345</v>
          </cell>
        </row>
        <row r="101">
          <cell r="C101" t="str">
            <v>Chuat Thierry</v>
          </cell>
          <cell r="D101" t="str">
            <v>Omega 007</v>
          </cell>
          <cell r="E101">
            <v>10</v>
          </cell>
          <cell r="F101" t="str">
            <v>B</v>
          </cell>
          <cell r="G101">
            <v>4</v>
          </cell>
          <cell r="H101">
            <v>90</v>
          </cell>
          <cell r="I101">
            <v>83</v>
          </cell>
          <cell r="J101">
            <v>85</v>
          </cell>
          <cell r="K101">
            <v>87</v>
          </cell>
          <cell r="L101">
            <v>345</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topLeftCell="A34" zoomScale="125" zoomScaleNormal="125" workbookViewId="0">
      <selection activeCell="C10" sqref="C10:H10"/>
    </sheetView>
  </sheetViews>
  <sheetFormatPr baseColWidth="10" defaultColWidth="11.42578125" defaultRowHeight="12.75" x14ac:dyDescent="0.2"/>
  <cols>
    <col min="1" max="1" width="13.140625" style="4" customWidth="1"/>
    <col min="2" max="2" width="13.85546875" style="4" customWidth="1"/>
    <col min="3" max="3" width="13" style="4" customWidth="1"/>
    <col min="4" max="4" width="13.7109375" style="4" customWidth="1"/>
    <col min="5" max="5" width="17.7109375" style="4" bestFit="1" customWidth="1"/>
    <col min="6" max="6" width="13.85546875" style="4" customWidth="1"/>
    <col min="7" max="7" width="13.5703125" style="4" customWidth="1"/>
    <col min="8" max="8" width="10.42578125" style="4" customWidth="1"/>
    <col min="9" max="16" width="11.42578125" style="4"/>
    <col min="17" max="17" width="16" style="4" customWidth="1"/>
    <col min="18" max="16384" width="11.42578125" style="4"/>
  </cols>
  <sheetData>
    <row r="1" spans="1:17" x14ac:dyDescent="0.2">
      <c r="A1" s="197"/>
      <c r="H1" s="77"/>
      <c r="L1" s="189"/>
      <c r="M1" s="189"/>
      <c r="N1" s="189"/>
      <c r="O1" s="189"/>
      <c r="P1" s="189"/>
      <c r="Q1" s="189"/>
    </row>
    <row r="2" spans="1:17" x14ac:dyDescent="0.2">
      <c r="A2" s="197"/>
      <c r="L2" s="189"/>
      <c r="M2" s="189"/>
      <c r="N2" s="189"/>
      <c r="O2" s="189"/>
      <c r="P2" s="189"/>
      <c r="Q2" s="189"/>
    </row>
    <row r="3" spans="1:17" x14ac:dyDescent="0.2">
      <c r="A3" s="197"/>
    </row>
    <row r="4" spans="1:17" ht="26.25" x14ac:dyDescent="0.2">
      <c r="C4" s="190" t="s">
        <v>2</v>
      </c>
      <c r="D4" s="190"/>
      <c r="E4" s="190"/>
      <c r="F4" s="190"/>
      <c r="G4" s="190"/>
      <c r="H4" s="190"/>
    </row>
    <row r="5" spans="1:17" ht="26.25" x14ac:dyDescent="0.2">
      <c r="C5" s="196" t="s">
        <v>37</v>
      </c>
      <c r="D5" s="196"/>
      <c r="E5" s="196"/>
      <c r="F5" s="196"/>
      <c r="G5" s="196"/>
      <c r="H5" s="196"/>
    </row>
    <row r="7" spans="1:17" ht="12.75" customHeight="1" x14ac:dyDescent="0.2"/>
    <row r="8" spans="1:17" x14ac:dyDescent="0.2">
      <c r="F8" s="49"/>
      <c r="G8" s="49"/>
      <c r="H8" s="49"/>
    </row>
    <row r="9" spans="1:17" x14ac:dyDescent="0.2">
      <c r="F9" s="49"/>
      <c r="G9" s="49"/>
      <c r="H9" s="49"/>
    </row>
    <row r="10" spans="1:17" ht="27.75" customHeight="1" x14ac:dyDescent="0.2">
      <c r="A10" s="191" t="s">
        <v>38</v>
      </c>
      <c r="B10" s="192"/>
      <c r="C10" s="193"/>
      <c r="D10" s="194"/>
      <c r="E10" s="194"/>
      <c r="F10" s="194"/>
      <c r="G10" s="194"/>
      <c r="H10" s="195"/>
    </row>
    <row r="12" spans="1:17" ht="27" customHeight="1" x14ac:dyDescent="0.2">
      <c r="A12" s="145" t="s">
        <v>97</v>
      </c>
      <c r="B12" s="145"/>
      <c r="C12" s="145"/>
      <c r="D12" s="145"/>
      <c r="E12" s="145"/>
      <c r="F12" s="145"/>
      <c r="G12" s="145"/>
      <c r="H12" s="145"/>
    </row>
    <row r="13" spans="1:17" s="64" customFormat="1" x14ac:dyDescent="0.2">
      <c r="B13" s="65" t="s">
        <v>32</v>
      </c>
      <c r="C13" s="65" t="s">
        <v>33</v>
      </c>
      <c r="D13" s="65" t="s">
        <v>34</v>
      </c>
      <c r="E13" s="50"/>
      <c r="F13" s="65" t="s">
        <v>35</v>
      </c>
      <c r="G13" s="65" t="s">
        <v>36</v>
      </c>
    </row>
    <row r="14" spans="1:17" ht="93" x14ac:dyDescent="0.2">
      <c r="A14" s="44" t="s">
        <v>66</v>
      </c>
      <c r="B14" s="116" t="s">
        <v>67</v>
      </c>
      <c r="C14" s="117" t="s">
        <v>68</v>
      </c>
      <c r="D14" s="115" t="s">
        <v>69</v>
      </c>
      <c r="F14" s="116" t="s">
        <v>70</v>
      </c>
      <c r="G14" s="115" t="s">
        <v>71</v>
      </c>
    </row>
    <row r="15" spans="1:17" ht="24" customHeight="1" x14ac:dyDescent="0.2">
      <c r="A15" s="124" t="s">
        <v>74</v>
      </c>
      <c r="B15" s="78"/>
      <c r="C15" s="78"/>
      <c r="D15" s="78"/>
      <c r="E15" s="56"/>
      <c r="F15" s="78"/>
      <c r="G15" s="78"/>
    </row>
    <row r="16" spans="1:17" ht="36.75" customHeight="1" x14ac:dyDescent="0.2">
      <c r="A16" s="62" t="s">
        <v>72</v>
      </c>
      <c r="B16" s="51">
        <v>30.09</v>
      </c>
      <c r="C16" s="51">
        <v>30.09</v>
      </c>
      <c r="D16" s="51">
        <v>30.04</v>
      </c>
      <c r="E16" s="52"/>
      <c r="F16" s="51">
        <v>30.09</v>
      </c>
      <c r="G16" s="51">
        <v>30.09</v>
      </c>
      <c r="H16" s="51">
        <v>30.04</v>
      </c>
    </row>
    <row r="17" spans="1:8" ht="26.25" x14ac:dyDescent="0.2">
      <c r="A17" s="44" t="s">
        <v>73</v>
      </c>
      <c r="B17" s="118" t="s">
        <v>27</v>
      </c>
      <c r="C17" s="119" t="s">
        <v>28</v>
      </c>
      <c r="D17" s="120" t="s">
        <v>29</v>
      </c>
      <c r="E17" s="52"/>
      <c r="F17" s="121" t="s">
        <v>0</v>
      </c>
      <c r="G17" s="122" t="s">
        <v>1</v>
      </c>
      <c r="H17" s="123" t="s">
        <v>30</v>
      </c>
    </row>
    <row r="18" spans="1:8" ht="24" customHeight="1" x14ac:dyDescent="0.2">
      <c r="A18" s="63" t="s">
        <v>41</v>
      </c>
      <c r="B18" s="78"/>
      <c r="C18" s="78"/>
      <c r="D18" s="78"/>
      <c r="E18" s="52"/>
      <c r="F18" s="78"/>
      <c r="G18" s="78"/>
      <c r="H18" s="78"/>
    </row>
    <row r="19" spans="1:8" ht="13.5" thickBot="1" x14ac:dyDescent="0.25">
      <c r="A19" s="53"/>
      <c r="B19" s="49"/>
      <c r="C19" s="49"/>
      <c r="D19" s="49"/>
      <c r="F19" s="49"/>
      <c r="G19" s="49"/>
      <c r="H19" s="49"/>
    </row>
    <row r="20" spans="1:8" s="68" customFormat="1" ht="30.75" customHeight="1" x14ac:dyDescent="0.2">
      <c r="A20" s="66" t="s">
        <v>47</v>
      </c>
      <c r="B20" s="174" t="s">
        <v>3</v>
      </c>
      <c r="C20" s="174"/>
      <c r="D20" s="174"/>
      <c r="E20" s="67" t="s">
        <v>53</v>
      </c>
      <c r="F20" s="175"/>
      <c r="G20" s="175"/>
      <c r="H20" s="176"/>
    </row>
    <row r="21" spans="1:8" s="68" customFormat="1" ht="30.75" customHeight="1" x14ac:dyDescent="0.2">
      <c r="A21" s="69" t="s">
        <v>52</v>
      </c>
      <c r="B21" s="158"/>
      <c r="C21" s="158"/>
      <c r="D21" s="158"/>
      <c r="E21" s="70" t="s">
        <v>51</v>
      </c>
      <c r="F21" s="159"/>
      <c r="G21" s="159"/>
      <c r="H21" s="160"/>
    </row>
    <row r="22" spans="1:8" s="68" customFormat="1" ht="36" customHeight="1" x14ac:dyDescent="0.2">
      <c r="A22" s="57" t="s">
        <v>42</v>
      </c>
      <c r="B22" s="188"/>
      <c r="C22" s="188"/>
      <c r="D22" s="188"/>
      <c r="E22" s="70" t="s">
        <v>54</v>
      </c>
      <c r="F22" s="159"/>
      <c r="G22" s="159"/>
      <c r="H22" s="160"/>
    </row>
    <row r="23" spans="1:8" s="68" customFormat="1" ht="30.75" customHeight="1" x14ac:dyDescent="0.2">
      <c r="A23" s="69" t="s">
        <v>48</v>
      </c>
      <c r="B23" s="158"/>
      <c r="C23" s="158"/>
      <c r="D23" s="158"/>
      <c r="E23" s="71" t="s">
        <v>56</v>
      </c>
      <c r="F23" s="159"/>
      <c r="G23" s="159"/>
      <c r="H23" s="160"/>
    </row>
    <row r="24" spans="1:8" s="68" customFormat="1" ht="30.75" customHeight="1" x14ac:dyDescent="0.2">
      <c r="A24" s="69" t="s">
        <v>4</v>
      </c>
      <c r="B24" s="158"/>
      <c r="C24" s="158"/>
      <c r="D24" s="158"/>
      <c r="E24" s="72" t="s">
        <v>55</v>
      </c>
      <c r="F24" s="159"/>
      <c r="G24" s="159"/>
      <c r="H24" s="160"/>
    </row>
    <row r="25" spans="1:8" s="68" customFormat="1" ht="30.75" customHeight="1" x14ac:dyDescent="0.2">
      <c r="A25" s="69" t="s">
        <v>49</v>
      </c>
      <c r="B25" s="75"/>
      <c r="C25" s="70" t="s">
        <v>50</v>
      </c>
      <c r="D25" s="161"/>
      <c r="E25" s="162"/>
      <c r="F25" s="162"/>
      <c r="G25" s="162"/>
      <c r="H25" s="163"/>
    </row>
    <row r="26" spans="1:8" s="68" customFormat="1" ht="30.75" customHeight="1" thickBot="1" x14ac:dyDescent="0.25">
      <c r="A26" s="73" t="s">
        <v>46</v>
      </c>
      <c r="B26" s="141"/>
      <c r="C26" s="142"/>
      <c r="D26" s="142"/>
      <c r="E26" s="74" t="s">
        <v>31</v>
      </c>
      <c r="F26" s="143"/>
      <c r="G26" s="142"/>
      <c r="H26" s="144"/>
    </row>
    <row r="27" spans="1:8" s="54" customFormat="1" ht="15" x14ac:dyDescent="0.2">
      <c r="A27" s="45"/>
      <c r="B27" s="45"/>
      <c r="C27" s="45"/>
      <c r="D27" s="45"/>
      <c r="E27" s="46"/>
      <c r="F27" s="47"/>
      <c r="G27" s="47"/>
      <c r="H27" s="48"/>
    </row>
    <row r="28" spans="1:8" ht="15.75" x14ac:dyDescent="0.2">
      <c r="A28" s="177" t="s">
        <v>39</v>
      </c>
      <c r="B28" s="178"/>
      <c r="C28" s="178"/>
      <c r="D28" s="178"/>
      <c r="E28" s="178"/>
      <c r="F28" s="178"/>
      <c r="G28" s="178"/>
      <c r="H28" s="179"/>
    </row>
    <row r="29" spans="1:8" x14ac:dyDescent="0.2">
      <c r="A29" s="165" t="s">
        <v>63</v>
      </c>
      <c r="B29" s="166"/>
      <c r="C29" s="166"/>
      <c r="D29" s="166"/>
      <c r="E29" s="166"/>
      <c r="F29" s="166"/>
      <c r="G29" s="166"/>
      <c r="H29" s="167"/>
    </row>
    <row r="30" spans="1:8" x14ac:dyDescent="0.2">
      <c r="A30" s="168"/>
      <c r="B30" s="169"/>
      <c r="C30" s="169"/>
      <c r="D30" s="169"/>
      <c r="E30" s="169"/>
      <c r="F30" s="169"/>
      <c r="G30" s="169"/>
      <c r="H30" s="170"/>
    </row>
    <row r="31" spans="1:8" x14ac:dyDescent="0.2">
      <c r="A31" s="168"/>
      <c r="B31" s="169"/>
      <c r="C31" s="169"/>
      <c r="D31" s="169"/>
      <c r="E31" s="169"/>
      <c r="F31" s="169"/>
      <c r="G31" s="169"/>
      <c r="H31" s="170"/>
    </row>
    <row r="32" spans="1:8" x14ac:dyDescent="0.2">
      <c r="A32" s="168"/>
      <c r="B32" s="169"/>
      <c r="C32" s="169"/>
      <c r="D32" s="169"/>
      <c r="E32" s="169"/>
      <c r="F32" s="169"/>
      <c r="G32" s="169"/>
      <c r="H32" s="170"/>
    </row>
    <row r="33" spans="1:8" x14ac:dyDescent="0.2">
      <c r="A33" s="171"/>
      <c r="B33" s="172"/>
      <c r="C33" s="172"/>
      <c r="D33" s="172"/>
      <c r="E33" s="172"/>
      <c r="F33" s="172"/>
      <c r="G33" s="172"/>
      <c r="H33" s="173"/>
    </row>
    <row r="34" spans="1:8" ht="15" x14ac:dyDescent="0.2">
      <c r="A34" s="55"/>
      <c r="B34" s="55"/>
      <c r="C34" s="55"/>
      <c r="D34" s="55"/>
      <c r="E34" s="55"/>
      <c r="F34" s="55"/>
      <c r="G34" s="55"/>
      <c r="H34" s="55"/>
    </row>
    <row r="35" spans="1:8" ht="30" customHeight="1" x14ac:dyDescent="0.2">
      <c r="A35" s="180" t="s">
        <v>98</v>
      </c>
      <c r="B35" s="181"/>
      <c r="C35" s="181"/>
      <c r="D35" s="181"/>
      <c r="E35" s="181"/>
      <c r="F35" s="181"/>
      <c r="G35" s="181"/>
      <c r="H35" s="181"/>
    </row>
    <row r="36" spans="1:8" s="49" customFormat="1" ht="15.75" x14ac:dyDescent="0.2">
      <c r="A36" s="2"/>
      <c r="B36" s="1"/>
      <c r="C36" s="1"/>
      <c r="D36" s="1"/>
      <c r="E36" s="1"/>
      <c r="F36" s="1"/>
      <c r="G36" s="3"/>
      <c r="H36" s="1"/>
    </row>
    <row r="37" spans="1:8" s="49" customFormat="1" ht="37.5" customHeight="1" x14ac:dyDescent="0.2">
      <c r="A37" s="186" t="s">
        <v>40</v>
      </c>
      <c r="B37" s="187"/>
      <c r="C37" s="182" t="s">
        <v>75</v>
      </c>
      <c r="D37" s="183"/>
      <c r="E37" s="51" t="s">
        <v>65</v>
      </c>
      <c r="F37" s="125" t="s">
        <v>76</v>
      </c>
      <c r="G37" s="184" t="s">
        <v>75</v>
      </c>
      <c r="H37" s="185"/>
    </row>
    <row r="38" spans="1:8" s="49" customFormat="1" ht="65.25" customHeight="1" x14ac:dyDescent="0.2">
      <c r="A38" s="155" t="s">
        <v>43</v>
      </c>
      <c r="B38" s="156"/>
      <c r="C38" s="156"/>
      <c r="D38" s="157"/>
      <c r="E38" s="164"/>
      <c r="F38" s="164"/>
      <c r="G38" s="164"/>
      <c r="H38" s="164"/>
    </row>
    <row r="39" spans="1:8" s="49" customFormat="1" ht="15" customHeight="1" x14ac:dyDescent="0.2">
      <c r="A39" s="146"/>
      <c r="B39" s="147"/>
      <c r="C39" s="147"/>
      <c r="D39" s="148"/>
      <c r="E39" s="164"/>
      <c r="F39" s="164"/>
      <c r="G39" s="164"/>
      <c r="H39" s="164"/>
    </row>
    <row r="40" spans="1:8" s="49" customFormat="1" ht="15" customHeight="1" x14ac:dyDescent="0.2">
      <c r="A40" s="149"/>
      <c r="B40" s="150"/>
      <c r="C40" s="150"/>
      <c r="D40" s="151"/>
      <c r="E40" s="164"/>
      <c r="F40" s="164"/>
      <c r="G40" s="164"/>
      <c r="H40" s="164"/>
    </row>
    <row r="41" spans="1:8" s="49" customFormat="1" ht="15" customHeight="1" x14ac:dyDescent="0.2">
      <c r="A41" s="149"/>
      <c r="B41" s="150"/>
      <c r="C41" s="150"/>
      <c r="D41" s="151"/>
      <c r="E41" s="164"/>
      <c r="F41" s="164"/>
      <c r="G41" s="164"/>
      <c r="H41" s="164"/>
    </row>
    <row r="42" spans="1:8" s="49" customFormat="1" ht="30.75" customHeight="1" x14ac:dyDescent="0.2">
      <c r="A42" s="152"/>
      <c r="B42" s="153"/>
      <c r="C42" s="153"/>
      <c r="D42" s="154"/>
      <c r="E42" s="164"/>
      <c r="F42" s="164"/>
      <c r="G42" s="164"/>
      <c r="H42" s="164"/>
    </row>
    <row r="43" spans="1:8" s="49" customFormat="1" ht="15" x14ac:dyDescent="0.2">
      <c r="A43" s="1"/>
      <c r="B43" s="1"/>
      <c r="C43" s="1"/>
      <c r="D43" s="1"/>
      <c r="E43" s="1"/>
      <c r="F43" s="1"/>
      <c r="G43" s="3"/>
      <c r="H43" s="1"/>
    </row>
    <row r="44" spans="1:8" ht="45" customHeight="1" x14ac:dyDescent="0.2">
      <c r="A44" s="138" t="s">
        <v>77</v>
      </c>
      <c r="B44" s="139"/>
      <c r="C44" s="139"/>
      <c r="D44" s="139"/>
      <c r="E44" s="139"/>
      <c r="F44" s="139"/>
      <c r="G44" s="139"/>
      <c r="H44" s="140"/>
    </row>
  </sheetData>
  <sheetProtection sheet="1" selectLockedCells="1"/>
  <customSheetViews>
    <customSheetView guid="{3192B9A2-37F2-4F16-B9EC-6836F228168E}" scale="125" showPageBreaks="1" fitToPage="1" printArea="1">
      <selection activeCell="C10" sqref="C10:H10"/>
      <pageMargins left="0.98425196850393704" right="0.78740157480314965" top="0.59055118110236227" bottom="0.59055118110236227" header="0.51181102362204722" footer="0.51181102362204722"/>
      <pageSetup paperSize="9" scale="73" orientation="portrait" r:id="rId1"/>
      <headerFooter alignWithMargins="0">
        <oddFooter>&amp;L&amp;6FSVT /WSSV - Version 20160406</oddFooter>
      </headerFooter>
    </customSheetView>
  </customSheetViews>
  <mergeCells count="31">
    <mergeCell ref="L1:Q1"/>
    <mergeCell ref="L2:Q2"/>
    <mergeCell ref="C4:H4"/>
    <mergeCell ref="A10:B10"/>
    <mergeCell ref="C10:H10"/>
    <mergeCell ref="C5:H5"/>
    <mergeCell ref="A1:A3"/>
    <mergeCell ref="A35:H35"/>
    <mergeCell ref="C37:D37"/>
    <mergeCell ref="G37:H37"/>
    <mergeCell ref="A37:B37"/>
    <mergeCell ref="B21:D21"/>
    <mergeCell ref="F21:H21"/>
    <mergeCell ref="B22:D22"/>
    <mergeCell ref="F22:H22"/>
    <mergeCell ref="A44:H44"/>
    <mergeCell ref="B26:D26"/>
    <mergeCell ref="F26:H26"/>
    <mergeCell ref="A12:H12"/>
    <mergeCell ref="A39:D42"/>
    <mergeCell ref="A38:D38"/>
    <mergeCell ref="B23:D23"/>
    <mergeCell ref="F23:H23"/>
    <mergeCell ref="B24:D24"/>
    <mergeCell ref="F24:H24"/>
    <mergeCell ref="D25:H25"/>
    <mergeCell ref="E38:H42"/>
    <mergeCell ref="A29:H33"/>
    <mergeCell ref="B20:D20"/>
    <mergeCell ref="F20:H20"/>
    <mergeCell ref="A28:H28"/>
  </mergeCells>
  <phoneticPr fontId="0" type="noConversion"/>
  <pageMargins left="0.98425196850393704" right="0.78740157480314965" top="0.59055118110236227" bottom="0.59055118110236227" header="0.51181102362204722" footer="0.51181102362204722"/>
  <pageSetup paperSize="9" scale="73" orientation="portrait" r:id="rId2"/>
  <headerFooter alignWithMargins="0">
    <oddFooter>&amp;L&amp;6FSVT /WSSV - Version 20160406</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9"/>
  <sheetViews>
    <sheetView workbookViewId="0">
      <selection activeCell="B4" sqref="B4:H4"/>
    </sheetView>
  </sheetViews>
  <sheetFormatPr baseColWidth="10" defaultColWidth="11.42578125" defaultRowHeight="12.75" x14ac:dyDescent="0.2"/>
  <cols>
    <col min="1" max="1" width="21.28515625" style="5" customWidth="1"/>
    <col min="2" max="2" width="12.7109375" style="5" customWidth="1"/>
    <col min="3" max="3" width="11.7109375" style="5" customWidth="1"/>
    <col min="4" max="4" width="11.5703125" style="5" customWidth="1"/>
    <col min="5" max="5" width="14.42578125" style="5" customWidth="1"/>
    <col min="6" max="6" width="12.7109375" style="5" customWidth="1"/>
    <col min="7" max="7" width="13.7109375" style="5" customWidth="1"/>
    <col min="8" max="8" width="12.7109375" style="5" customWidth="1"/>
    <col min="9" max="16384" width="11.42578125" style="5"/>
  </cols>
  <sheetData>
    <row r="1" spans="1:11" ht="28.5" customHeight="1" thickBot="1" x14ac:dyDescent="0.25">
      <c r="A1" s="200" t="s">
        <v>44</v>
      </c>
      <c r="B1" s="201"/>
      <c r="C1" s="201"/>
      <c r="D1" s="201"/>
      <c r="E1" s="201"/>
      <c r="F1" s="201"/>
      <c r="G1" s="201"/>
      <c r="H1" s="202"/>
    </row>
    <row r="2" spans="1:11" ht="6" customHeight="1" thickBot="1" x14ac:dyDescent="0.25"/>
    <row r="3" spans="1:11" s="6" customFormat="1" x14ac:dyDescent="0.2">
      <c r="A3" s="231" t="s">
        <v>45</v>
      </c>
      <c r="B3" s="232"/>
      <c r="C3" s="232"/>
      <c r="D3" s="232"/>
      <c r="E3" s="232"/>
      <c r="F3" s="232"/>
      <c r="G3" s="232"/>
      <c r="H3" s="233"/>
    </row>
    <row r="4" spans="1:11" s="6" customFormat="1" ht="21.95" customHeight="1" x14ac:dyDescent="0.2">
      <c r="A4" s="60" t="s">
        <v>79</v>
      </c>
      <c r="B4" s="243">
        <f>Annonce17!C10</f>
        <v>0</v>
      </c>
      <c r="C4" s="244"/>
      <c r="D4" s="244"/>
      <c r="E4" s="244"/>
      <c r="F4" s="244"/>
      <c r="G4" s="244"/>
      <c r="H4" s="245"/>
    </row>
    <row r="5" spans="1:11" s="6" customFormat="1" ht="21.95" customHeight="1" x14ac:dyDescent="0.2">
      <c r="A5" s="57" t="s">
        <v>78</v>
      </c>
      <c r="B5" s="234" t="str">
        <f>Annonce17!B20</f>
        <v>1.23.</v>
      </c>
      <c r="C5" s="234"/>
      <c r="D5" s="234"/>
      <c r="E5" s="58" t="s">
        <v>84</v>
      </c>
      <c r="F5" s="217">
        <f>Annonce17!F20</f>
        <v>0</v>
      </c>
      <c r="G5" s="217"/>
      <c r="H5" s="218"/>
    </row>
    <row r="6" spans="1:11" s="6" customFormat="1" ht="21.95" customHeight="1" x14ac:dyDescent="0.2">
      <c r="A6" s="57" t="s">
        <v>80</v>
      </c>
      <c r="B6" s="234">
        <f>Annonce17!B21</f>
        <v>0</v>
      </c>
      <c r="C6" s="234"/>
      <c r="D6" s="234"/>
      <c r="E6" s="58" t="s">
        <v>85</v>
      </c>
      <c r="F6" s="217">
        <f>Annonce17!F21</f>
        <v>0</v>
      </c>
      <c r="G6" s="217"/>
      <c r="H6" s="218"/>
    </row>
    <row r="7" spans="1:11" s="6" customFormat="1" ht="21.95" customHeight="1" thickBot="1" x14ac:dyDescent="0.25">
      <c r="A7" s="57" t="s">
        <v>62</v>
      </c>
      <c r="B7" s="235">
        <f>Annonce17!B22</f>
        <v>0</v>
      </c>
      <c r="C7" s="235"/>
      <c r="D7" s="235"/>
      <c r="E7" s="127"/>
      <c r="F7" s="236"/>
      <c r="G7" s="236"/>
      <c r="H7" s="237"/>
    </row>
    <row r="8" spans="1:11" s="6" customFormat="1" ht="21.95" customHeight="1" x14ac:dyDescent="0.2">
      <c r="A8" s="57" t="s">
        <v>61</v>
      </c>
      <c r="B8" s="234">
        <f>Annonce17!B23</f>
        <v>0</v>
      </c>
      <c r="C8" s="234"/>
      <c r="D8" s="238"/>
      <c r="E8" s="128" t="s">
        <v>86</v>
      </c>
      <c r="F8" s="239"/>
      <c r="G8" s="239"/>
      <c r="H8" s="240"/>
      <c r="K8" s="126"/>
    </row>
    <row r="9" spans="1:11" ht="21.95" customHeight="1" thickBot="1" x14ac:dyDescent="0.25">
      <c r="A9" s="57" t="s">
        <v>4</v>
      </c>
      <c r="B9" s="234">
        <f>Annonce17!B24</f>
        <v>0</v>
      </c>
      <c r="C9" s="234"/>
      <c r="D9" s="238"/>
      <c r="E9" s="129" t="s">
        <v>87</v>
      </c>
      <c r="F9" s="241"/>
      <c r="G9" s="241"/>
      <c r="H9" s="242"/>
      <c r="I9" s="8"/>
      <c r="J9" s="8"/>
    </row>
    <row r="10" spans="1:11" ht="21.95" customHeight="1" x14ac:dyDescent="0.2">
      <c r="A10" s="57" t="s">
        <v>81</v>
      </c>
      <c r="B10" s="76">
        <f>Annonce17!B25</f>
        <v>0</v>
      </c>
      <c r="C10" s="58" t="s">
        <v>83</v>
      </c>
      <c r="D10" s="226">
        <f>Annonce17!D25</f>
        <v>0</v>
      </c>
      <c r="E10" s="227"/>
      <c r="F10" s="227"/>
      <c r="G10" s="227"/>
      <c r="H10" s="228"/>
    </row>
    <row r="11" spans="1:11" s="8" customFormat="1" ht="21.95" customHeight="1" thickBot="1" x14ac:dyDescent="0.25">
      <c r="A11" s="59" t="s">
        <v>82</v>
      </c>
      <c r="B11" s="203">
        <f>Annonce17!B26</f>
        <v>0</v>
      </c>
      <c r="C11" s="203"/>
      <c r="D11" s="203"/>
      <c r="E11" s="61" t="s">
        <v>31</v>
      </c>
      <c r="F11" s="203">
        <f>Annonce17!F26</f>
        <v>0</v>
      </c>
      <c r="G11" s="203"/>
      <c r="H11" s="204"/>
    </row>
    <row r="12" spans="1:11" s="86" customFormat="1" ht="6" customHeight="1" x14ac:dyDescent="0.2">
      <c r="A12" s="80"/>
      <c r="B12" s="81"/>
      <c r="C12" s="82"/>
      <c r="D12" s="83"/>
      <c r="E12" s="84"/>
      <c r="F12" s="81"/>
      <c r="G12" s="81"/>
      <c r="H12" s="82"/>
      <c r="I12" s="85"/>
    </row>
    <row r="13" spans="1:11" s="8" customFormat="1" ht="25.5" x14ac:dyDescent="0.2">
      <c r="A13" s="131" t="s">
        <v>90</v>
      </c>
      <c r="B13" s="9" t="s">
        <v>5</v>
      </c>
      <c r="C13" s="219" t="s">
        <v>6</v>
      </c>
      <c r="D13" s="220"/>
      <c r="E13" s="9" t="s">
        <v>7</v>
      </c>
      <c r="F13" s="9" t="s">
        <v>8</v>
      </c>
      <c r="G13" s="9" t="s">
        <v>9</v>
      </c>
      <c r="H13" s="10" t="s">
        <v>10</v>
      </c>
    </row>
    <row r="14" spans="1:11" s="8" customFormat="1" ht="18" customHeight="1" x14ac:dyDescent="0.2">
      <c r="A14" s="7" t="s">
        <v>11</v>
      </c>
      <c r="B14" s="11"/>
      <c r="C14" s="209"/>
      <c r="D14" s="210"/>
      <c r="E14" s="11"/>
      <c r="F14" s="11"/>
      <c r="G14" s="11"/>
      <c r="H14" s="12">
        <f>SUM(B14:G14)</f>
        <v>0</v>
      </c>
    </row>
    <row r="15" spans="1:11" s="8" customFormat="1" ht="18" customHeight="1" x14ac:dyDescent="0.2">
      <c r="A15" s="13" t="s">
        <v>12</v>
      </c>
      <c r="B15" s="14">
        <f>SUM(B14*1)</f>
        <v>0</v>
      </c>
      <c r="C15" s="211">
        <f>SUM(C14*1)</f>
        <v>0</v>
      </c>
      <c r="D15" s="212"/>
      <c r="E15" s="14">
        <f>SUM(E14*1)</f>
        <v>0</v>
      </c>
      <c r="F15" s="14">
        <f>SUM(F14*1)</f>
        <v>0</v>
      </c>
      <c r="G15" s="14">
        <f>SUM(G14*1)</f>
        <v>0</v>
      </c>
      <c r="H15" s="15">
        <f>SUM(B15:G15)</f>
        <v>0</v>
      </c>
    </row>
    <row r="16" spans="1:11" s="8" customFormat="1" ht="18" customHeight="1" x14ac:dyDescent="0.2">
      <c r="A16" s="205" t="s">
        <v>57</v>
      </c>
      <c r="B16" s="16" t="s">
        <v>14</v>
      </c>
      <c r="C16" s="17" t="s">
        <v>15</v>
      </c>
      <c r="D16" s="17" t="s">
        <v>16</v>
      </c>
      <c r="E16" s="18"/>
      <c r="F16" s="18"/>
      <c r="G16" s="18"/>
      <c r="H16" s="19"/>
    </row>
    <row r="17" spans="1:8" s="8" customFormat="1" ht="18" customHeight="1" x14ac:dyDescent="0.2">
      <c r="A17" s="206"/>
      <c r="B17" s="11"/>
      <c r="C17" s="11"/>
      <c r="D17" s="11"/>
      <c r="E17" s="18"/>
      <c r="F17" s="18"/>
      <c r="G17" s="18"/>
      <c r="H17" s="20">
        <f>SUM(B17:G17)</f>
        <v>0</v>
      </c>
    </row>
    <row r="18" spans="1:8" s="86" customFormat="1" ht="6" customHeight="1" x14ac:dyDescent="0.2">
      <c r="A18" s="87"/>
      <c r="B18" s="88"/>
      <c r="C18" s="88"/>
      <c r="D18" s="88"/>
      <c r="E18" s="88"/>
      <c r="F18" s="88"/>
      <c r="G18" s="88"/>
      <c r="H18" s="89"/>
    </row>
    <row r="19" spans="1:8" s="8" customFormat="1" ht="25.5" x14ac:dyDescent="0.2">
      <c r="A19" s="131" t="s">
        <v>90</v>
      </c>
      <c r="B19" s="9" t="s">
        <v>17</v>
      </c>
      <c r="C19" s="219" t="s">
        <v>18</v>
      </c>
      <c r="D19" s="220"/>
      <c r="E19" s="9" t="s">
        <v>19</v>
      </c>
      <c r="F19" s="9" t="s">
        <v>20</v>
      </c>
      <c r="G19" s="9" t="s">
        <v>21</v>
      </c>
      <c r="H19" s="10" t="s">
        <v>12</v>
      </c>
    </row>
    <row r="20" spans="1:8" s="8" customFormat="1" ht="18" customHeight="1" x14ac:dyDescent="0.2">
      <c r="A20" s="21" t="s">
        <v>58</v>
      </c>
      <c r="B20" s="79"/>
      <c r="C20" s="209"/>
      <c r="D20" s="210"/>
      <c r="E20" s="11"/>
      <c r="F20" s="11"/>
      <c r="G20" s="11"/>
      <c r="H20" s="20">
        <f>SUM(B20:G20)</f>
        <v>0</v>
      </c>
    </row>
    <row r="21" spans="1:8" s="8" customFormat="1" ht="18" customHeight="1" x14ac:dyDescent="0.2">
      <c r="A21" s="7" t="s">
        <v>22</v>
      </c>
      <c r="B21" s="22">
        <f>SUM(B20*0.1)</f>
        <v>0</v>
      </c>
      <c r="C21" s="211">
        <f>SUM(C20*0.1)</f>
        <v>0</v>
      </c>
      <c r="D21" s="212"/>
      <c r="E21" s="22">
        <f>SUM(E20*0.03)</f>
        <v>0</v>
      </c>
      <c r="F21" s="22">
        <f>SUM(F20*0.1)</f>
        <v>0</v>
      </c>
      <c r="G21" s="22">
        <f>SUM(G20*0.03)</f>
        <v>0</v>
      </c>
      <c r="H21" s="23">
        <f>SUM(B21:G21)</f>
        <v>0</v>
      </c>
    </row>
    <row r="22" spans="1:8" s="86" customFormat="1" ht="6" customHeight="1" thickBot="1" x14ac:dyDescent="0.25">
      <c r="A22" s="90"/>
      <c r="B22" s="91"/>
      <c r="C22" s="91"/>
      <c r="D22" s="91"/>
      <c r="E22" s="91"/>
      <c r="F22" s="91"/>
      <c r="G22" s="91"/>
      <c r="H22" s="92"/>
    </row>
    <row r="23" spans="1:8" ht="13.5" thickBot="1" x14ac:dyDescent="0.25">
      <c r="A23" s="24" t="s">
        <v>23</v>
      </c>
      <c r="B23" s="25" t="s">
        <v>24</v>
      </c>
      <c r="C23" s="221">
        <f>SUM(B15+C15+E15+F15+G15+B21+C21+E21+F21+G21)</f>
        <v>0</v>
      </c>
      <c r="D23" s="222"/>
      <c r="E23" s="26"/>
      <c r="F23" s="26"/>
      <c r="G23" s="25" t="s">
        <v>64</v>
      </c>
      <c r="H23" s="27">
        <f>SUM(B15:G15)</f>
        <v>0</v>
      </c>
    </row>
    <row r="24" spans="1:8" s="97" customFormat="1" ht="6" customHeight="1" thickBot="1" x14ac:dyDescent="0.25">
      <c r="A24" s="93"/>
      <c r="B24" s="94"/>
      <c r="C24" s="94"/>
      <c r="D24" s="94"/>
      <c r="E24" s="95"/>
      <c r="F24" s="94"/>
      <c r="G24" s="94"/>
      <c r="H24" s="96"/>
    </row>
    <row r="25" spans="1:8" s="97" customFormat="1" ht="6" customHeight="1" x14ac:dyDescent="0.2">
      <c r="A25" s="98"/>
      <c r="B25" s="99"/>
      <c r="C25" s="99"/>
      <c r="D25" s="99"/>
      <c r="E25" s="99"/>
      <c r="F25" s="99"/>
      <c r="G25" s="99"/>
      <c r="H25" s="100"/>
    </row>
    <row r="26" spans="1:8" ht="25.5" x14ac:dyDescent="0.2">
      <c r="A26" s="130" t="s">
        <v>91</v>
      </c>
      <c r="B26" s="28" t="s">
        <v>5</v>
      </c>
      <c r="C26" s="223" t="s">
        <v>6</v>
      </c>
      <c r="D26" s="224"/>
      <c r="E26" s="28" t="s">
        <v>7</v>
      </c>
      <c r="F26" s="28" t="s">
        <v>8</v>
      </c>
      <c r="G26" s="28" t="s">
        <v>9</v>
      </c>
      <c r="H26" s="29" t="s">
        <v>10</v>
      </c>
    </row>
    <row r="27" spans="1:8" ht="18" customHeight="1" x14ac:dyDescent="0.2">
      <c r="A27" s="7" t="s">
        <v>11</v>
      </c>
      <c r="B27" s="11"/>
      <c r="C27" s="209"/>
      <c r="D27" s="210"/>
      <c r="E27" s="11"/>
      <c r="F27" s="11"/>
      <c r="G27" s="11"/>
      <c r="H27" s="30">
        <f>SUM(B27:G27)</f>
        <v>0</v>
      </c>
    </row>
    <row r="28" spans="1:8" ht="18" customHeight="1" x14ac:dyDescent="0.2">
      <c r="A28" s="13" t="s">
        <v>12</v>
      </c>
      <c r="B28" s="22">
        <f>SUM(B27*1)</f>
        <v>0</v>
      </c>
      <c r="C28" s="211">
        <f>SUM(C27*1)</f>
        <v>0</v>
      </c>
      <c r="D28" s="212"/>
      <c r="E28" s="22">
        <f>SUM(E27*1)</f>
        <v>0</v>
      </c>
      <c r="F28" s="22">
        <f>SUM(F27*1)</f>
        <v>0</v>
      </c>
      <c r="G28" s="22">
        <f>SUM(G27*1)</f>
        <v>0</v>
      </c>
      <c r="H28" s="31">
        <f>SUM(B28:G28)</f>
        <v>0</v>
      </c>
    </row>
    <row r="29" spans="1:8" ht="18" customHeight="1" x14ac:dyDescent="0.2">
      <c r="A29" s="7" t="s">
        <v>25</v>
      </c>
      <c r="B29" s="11"/>
      <c r="C29" s="18"/>
      <c r="D29" s="18"/>
      <c r="E29" s="18"/>
      <c r="F29" s="18"/>
      <c r="G29" s="18"/>
      <c r="H29" s="32">
        <f>SUM(B29:G29)</f>
        <v>0</v>
      </c>
    </row>
    <row r="30" spans="1:8" s="97" customFormat="1" ht="6" customHeight="1" x14ac:dyDescent="0.2">
      <c r="A30" s="87"/>
      <c r="B30" s="88"/>
      <c r="C30" s="88"/>
      <c r="D30" s="88"/>
      <c r="E30" s="88"/>
      <c r="F30" s="88"/>
      <c r="G30" s="88"/>
      <c r="H30" s="101"/>
    </row>
    <row r="31" spans="1:8" ht="25.5" x14ac:dyDescent="0.2">
      <c r="A31" s="130" t="s">
        <v>91</v>
      </c>
      <c r="B31" s="28" t="s">
        <v>17</v>
      </c>
      <c r="C31" s="223" t="s">
        <v>18</v>
      </c>
      <c r="D31" s="224"/>
      <c r="E31" s="28" t="s">
        <v>19</v>
      </c>
      <c r="F31" s="28" t="s">
        <v>20</v>
      </c>
      <c r="G31" s="28" t="s">
        <v>21</v>
      </c>
      <c r="H31" s="29" t="s">
        <v>12</v>
      </c>
    </row>
    <row r="32" spans="1:8" ht="18" x14ac:dyDescent="0.2">
      <c r="A32" s="7" t="s">
        <v>58</v>
      </c>
      <c r="B32" s="11"/>
      <c r="C32" s="209"/>
      <c r="D32" s="210"/>
      <c r="E32" s="11"/>
      <c r="F32" s="11"/>
      <c r="G32" s="11"/>
      <c r="H32" s="32">
        <f>SUM(B32:G32)</f>
        <v>0</v>
      </c>
    </row>
    <row r="33" spans="1:8" ht="18" x14ac:dyDescent="0.2">
      <c r="A33" s="7" t="s">
        <v>22</v>
      </c>
      <c r="B33" s="22">
        <f>SUM(B32*0.1)</f>
        <v>0</v>
      </c>
      <c r="C33" s="211">
        <f>SUM(C32*0.1)</f>
        <v>0</v>
      </c>
      <c r="D33" s="212"/>
      <c r="E33" s="22">
        <f>SUM(E32*0.03)</f>
        <v>0</v>
      </c>
      <c r="F33" s="22">
        <f>SUM(F32*0.1)</f>
        <v>0</v>
      </c>
      <c r="G33" s="22">
        <f>SUM(G32*0.03)</f>
        <v>0</v>
      </c>
      <c r="H33" s="31">
        <f>SUM(B33:G33)</f>
        <v>0</v>
      </c>
    </row>
    <row r="34" spans="1:8" s="97" customFormat="1" ht="6" customHeight="1" thickBot="1" x14ac:dyDescent="0.25">
      <c r="A34" s="90"/>
      <c r="B34" s="102"/>
      <c r="C34" s="102"/>
      <c r="D34" s="102"/>
      <c r="E34" s="102"/>
      <c r="F34" s="102"/>
      <c r="G34" s="102"/>
      <c r="H34" s="103"/>
    </row>
    <row r="35" spans="1:8" ht="13.5" thickBot="1" x14ac:dyDescent="0.25">
      <c r="A35" s="24" t="s">
        <v>23</v>
      </c>
      <c r="B35" s="25" t="s">
        <v>24</v>
      </c>
      <c r="C35" s="215">
        <f>SUM(B28+C28+E28+F28+G28+B33+C33+E33+F33+G33)</f>
        <v>0</v>
      </c>
      <c r="D35" s="216"/>
      <c r="E35" s="26"/>
      <c r="F35" s="26"/>
      <c r="G35" s="25" t="s">
        <v>64</v>
      </c>
      <c r="H35" s="33">
        <f>SUM(B28:G28)</f>
        <v>0</v>
      </c>
    </row>
    <row r="36" spans="1:8" s="97" customFormat="1" ht="6" customHeight="1" thickBot="1" x14ac:dyDescent="0.25">
      <c r="A36" s="104"/>
      <c r="B36" s="105"/>
      <c r="C36" s="105"/>
      <c r="D36" s="105"/>
      <c r="E36" s="106"/>
      <c r="F36" s="105"/>
      <c r="G36" s="105"/>
      <c r="H36" s="107"/>
    </row>
    <row r="37" spans="1:8" s="97" customFormat="1" ht="6" customHeight="1" x14ac:dyDescent="0.2">
      <c r="A37" s="108"/>
      <c r="B37" s="109"/>
      <c r="C37" s="109"/>
      <c r="D37" s="109"/>
      <c r="E37" s="109"/>
      <c r="F37" s="109"/>
      <c r="G37" s="109"/>
      <c r="H37" s="110"/>
    </row>
    <row r="38" spans="1:8" ht="25.5" x14ac:dyDescent="0.2">
      <c r="A38" s="132" t="s">
        <v>92</v>
      </c>
      <c r="B38" s="34" t="s">
        <v>5</v>
      </c>
      <c r="C38" s="207" t="s">
        <v>6</v>
      </c>
      <c r="D38" s="208"/>
      <c r="E38" s="34" t="s">
        <v>7</v>
      </c>
      <c r="F38" s="34" t="s">
        <v>8</v>
      </c>
      <c r="G38" s="34" t="s">
        <v>9</v>
      </c>
      <c r="H38" s="35" t="s">
        <v>10</v>
      </c>
    </row>
    <row r="39" spans="1:8" ht="18" customHeight="1" x14ac:dyDescent="0.2">
      <c r="A39" s="7" t="s">
        <v>11</v>
      </c>
      <c r="B39" s="11"/>
      <c r="C39" s="209"/>
      <c r="D39" s="210"/>
      <c r="E39" s="11"/>
      <c r="F39" s="11"/>
      <c r="G39" s="11"/>
      <c r="H39" s="36">
        <f>SUM(B39:G39)</f>
        <v>0</v>
      </c>
    </row>
    <row r="40" spans="1:8" ht="18" customHeight="1" x14ac:dyDescent="0.2">
      <c r="A40" s="13" t="s">
        <v>12</v>
      </c>
      <c r="B40" s="22">
        <f>SUM(B39*1)</f>
        <v>0</v>
      </c>
      <c r="C40" s="211">
        <f>SUM(C39*1)</f>
        <v>0</v>
      </c>
      <c r="D40" s="212"/>
      <c r="E40" s="22">
        <f>SUM(E39*1)</f>
        <v>0</v>
      </c>
      <c r="F40" s="22">
        <f>SUM(F39*1)</f>
        <v>0</v>
      </c>
      <c r="G40" s="22">
        <f>SUM(G39*1)</f>
        <v>0</v>
      </c>
      <c r="H40" s="37">
        <f>SUM(B40:G40)</f>
        <v>0</v>
      </c>
    </row>
    <row r="41" spans="1:8" ht="18" customHeight="1" x14ac:dyDescent="0.2">
      <c r="A41" s="205" t="s">
        <v>13</v>
      </c>
      <c r="B41" s="16" t="s">
        <v>14</v>
      </c>
      <c r="C41" s="17" t="s">
        <v>15</v>
      </c>
      <c r="D41" s="17" t="s">
        <v>16</v>
      </c>
      <c r="E41" s="18"/>
      <c r="F41" s="18"/>
      <c r="G41" s="18"/>
      <c r="H41" s="19"/>
    </row>
    <row r="42" spans="1:8" ht="18" customHeight="1" x14ac:dyDescent="0.2">
      <c r="A42" s="206"/>
      <c r="B42" s="11"/>
      <c r="C42" s="11"/>
      <c r="D42" s="11"/>
      <c r="E42" s="18"/>
      <c r="F42" s="18"/>
      <c r="G42" s="18"/>
      <c r="H42" s="38">
        <f>SUM(B42:G42)</f>
        <v>0</v>
      </c>
    </row>
    <row r="43" spans="1:8" s="97" customFormat="1" ht="6" customHeight="1" x14ac:dyDescent="0.2">
      <c r="A43" s="87"/>
      <c r="B43" s="88"/>
      <c r="C43" s="88"/>
      <c r="D43" s="88"/>
      <c r="E43" s="88"/>
      <c r="F43" s="88"/>
      <c r="G43" s="88"/>
      <c r="H43" s="101"/>
    </row>
    <row r="44" spans="1:8" ht="25.5" x14ac:dyDescent="0.2">
      <c r="A44" s="132" t="s">
        <v>92</v>
      </c>
      <c r="B44" s="34" t="s">
        <v>17</v>
      </c>
      <c r="C44" s="207" t="s">
        <v>18</v>
      </c>
      <c r="D44" s="208"/>
      <c r="E44" s="34" t="s">
        <v>19</v>
      </c>
      <c r="F44" s="34" t="s">
        <v>20</v>
      </c>
      <c r="G44" s="34" t="s">
        <v>21</v>
      </c>
      <c r="H44" s="35" t="s">
        <v>12</v>
      </c>
    </row>
    <row r="45" spans="1:8" ht="18" customHeight="1" x14ac:dyDescent="0.2">
      <c r="A45" s="7" t="s">
        <v>58</v>
      </c>
      <c r="B45" s="11"/>
      <c r="C45" s="209"/>
      <c r="D45" s="210"/>
      <c r="E45" s="11"/>
      <c r="F45" s="11"/>
      <c r="G45" s="11"/>
      <c r="H45" s="38">
        <f>SUM(B45:G45)</f>
        <v>0</v>
      </c>
    </row>
    <row r="46" spans="1:8" ht="18" customHeight="1" x14ac:dyDescent="0.2">
      <c r="A46" s="7" t="s">
        <v>22</v>
      </c>
      <c r="B46" s="22">
        <f>SUM(B45*0.1)</f>
        <v>0</v>
      </c>
      <c r="C46" s="211">
        <f>SUM(C45*0.1)</f>
        <v>0</v>
      </c>
      <c r="D46" s="212"/>
      <c r="E46" s="22">
        <f>SUM(E45*0.03)</f>
        <v>0</v>
      </c>
      <c r="F46" s="22">
        <f>SUM(F45*0.1)</f>
        <v>0</v>
      </c>
      <c r="G46" s="22">
        <f>SUM(G45*0.03)</f>
        <v>0</v>
      </c>
      <c r="H46" s="37">
        <f>SUM(B46:G46)</f>
        <v>0</v>
      </c>
    </row>
    <row r="47" spans="1:8" ht="18" customHeight="1" x14ac:dyDescent="0.2">
      <c r="A47" s="7" t="s">
        <v>59</v>
      </c>
      <c r="B47" s="39"/>
      <c r="C47" s="213"/>
      <c r="D47" s="214"/>
      <c r="E47" s="39"/>
      <c r="F47" s="39"/>
      <c r="G47" s="39"/>
      <c r="H47" s="37">
        <f>SUM(B47:G47)</f>
        <v>0</v>
      </c>
    </row>
    <row r="48" spans="1:8" ht="18" customHeight="1" x14ac:dyDescent="0.2">
      <c r="A48" s="7" t="s">
        <v>60</v>
      </c>
      <c r="B48" s="22">
        <f>SUM(B47*1%)</f>
        <v>0</v>
      </c>
      <c r="C48" s="211">
        <f>SUM(C47*1%)</f>
        <v>0</v>
      </c>
      <c r="D48" s="212"/>
      <c r="E48" s="22">
        <f>SUM(E47*1%)</f>
        <v>0</v>
      </c>
      <c r="F48" s="22">
        <f>SUM(F47*1%)</f>
        <v>0</v>
      </c>
      <c r="G48" s="22">
        <f>SUM(G47*1%)</f>
        <v>0</v>
      </c>
      <c r="H48" s="37">
        <f>SUM(B48:G48)</f>
        <v>0</v>
      </c>
    </row>
    <row r="49" spans="1:8" s="97" customFormat="1" ht="6" customHeight="1" thickBot="1" x14ac:dyDescent="0.25">
      <c r="A49" s="111"/>
      <c r="B49" s="102"/>
      <c r="C49" s="102"/>
      <c r="D49" s="102"/>
      <c r="E49" s="102"/>
      <c r="F49" s="102"/>
      <c r="G49" s="102"/>
      <c r="H49" s="103"/>
    </row>
    <row r="50" spans="1:8" ht="13.5" thickBot="1" x14ac:dyDescent="0.25">
      <c r="A50" s="24" t="s">
        <v>88</v>
      </c>
      <c r="B50" s="25" t="s">
        <v>24</v>
      </c>
      <c r="C50" s="198">
        <f>SUM(B40+C40+E40+F40+G40+B46+C46+E46+F46+G46+B48+C48+E48+F48+G48)</f>
        <v>0</v>
      </c>
      <c r="D50" s="199"/>
      <c r="E50" s="26"/>
      <c r="F50" s="26"/>
      <c r="G50" s="25" t="s">
        <v>64</v>
      </c>
      <c r="H50" s="40">
        <f>SUM(B40+C40+E40+F40+G40)</f>
        <v>0</v>
      </c>
    </row>
    <row r="51" spans="1:8" s="97" customFormat="1" ht="5.25" customHeight="1" thickBot="1" x14ac:dyDescent="0.25">
      <c r="A51" s="112"/>
      <c r="B51" s="113"/>
      <c r="C51" s="113"/>
      <c r="D51" s="113"/>
      <c r="E51" s="113"/>
      <c r="F51" s="113"/>
      <c r="G51" s="113"/>
      <c r="H51" s="114"/>
    </row>
    <row r="52" spans="1:8" ht="13.5" thickBot="1" x14ac:dyDescent="0.25"/>
    <row r="53" spans="1:8" ht="23.25" thickBot="1" x14ac:dyDescent="0.25">
      <c r="A53" s="41" t="s">
        <v>89</v>
      </c>
      <c r="B53" s="25" t="s">
        <v>24</v>
      </c>
      <c r="C53" s="42">
        <f>C23+C35+C50</f>
        <v>0</v>
      </c>
      <c r="D53" s="25" t="s">
        <v>64</v>
      </c>
      <c r="E53" s="42">
        <f>H50+H35+H23</f>
        <v>0</v>
      </c>
      <c r="G53" s="43" t="s">
        <v>26</v>
      </c>
      <c r="H53" s="42">
        <f>E53+C53</f>
        <v>0</v>
      </c>
    </row>
    <row r="55" spans="1:8" x14ac:dyDescent="0.2">
      <c r="A55" s="133" t="s">
        <v>94</v>
      </c>
      <c r="B55" s="134"/>
      <c r="C55" s="134"/>
      <c r="D55" s="134"/>
      <c r="E55" s="134"/>
      <c r="F55" s="134"/>
      <c r="G55" s="134"/>
      <c r="H55" s="134"/>
    </row>
    <row r="56" spans="1:8" ht="37.5" customHeight="1" x14ac:dyDescent="0.2">
      <c r="A56" s="229" t="s">
        <v>96</v>
      </c>
      <c r="B56" s="230"/>
      <c r="C56" s="230"/>
      <c r="D56" s="230"/>
      <c r="E56" s="230"/>
      <c r="F56" s="230"/>
      <c r="G56" s="230"/>
      <c r="H56" s="230"/>
    </row>
    <row r="57" spans="1:8" x14ac:dyDescent="0.2">
      <c r="A57" s="135"/>
      <c r="B57" s="136"/>
      <c r="C57" s="136"/>
      <c r="D57" s="136"/>
      <c r="E57" s="136"/>
      <c r="F57" s="136"/>
      <c r="G57" s="136"/>
      <c r="H57" s="136"/>
    </row>
    <row r="58" spans="1:8" x14ac:dyDescent="0.2">
      <c r="A58" s="137" t="s">
        <v>95</v>
      </c>
      <c r="B58" s="134"/>
      <c r="C58" s="134"/>
      <c r="D58" s="134"/>
      <c r="E58" s="134"/>
      <c r="F58" s="134"/>
      <c r="G58" s="134"/>
      <c r="H58" s="134"/>
    </row>
    <row r="59" spans="1:8" ht="25.5" customHeight="1" x14ac:dyDescent="0.2">
      <c r="A59" s="225" t="s">
        <v>93</v>
      </c>
      <c r="B59" s="225"/>
      <c r="C59" s="225"/>
      <c r="D59" s="225"/>
      <c r="E59" s="225"/>
      <c r="F59" s="225"/>
      <c r="G59" s="225"/>
      <c r="H59" s="225"/>
    </row>
  </sheetData>
  <sheetProtection sheet="1" selectLockedCells="1"/>
  <customSheetViews>
    <customSheetView guid="{3192B9A2-37F2-4F16-B9EC-6836F228168E}" showPageBreaks="1" fitToPage="1" printArea="1">
      <selection activeCell="F8" sqref="F8:H8"/>
      <pageMargins left="0.78740157480314965" right="0.78740157480314965" top="0.78740157480314965" bottom="0.78740157480314965" header="0.31496062992125984" footer="0.31496062992125984"/>
      <printOptions verticalCentered="1"/>
      <pageSetup paperSize="9" scale="78" orientation="portrait" r:id="rId1"/>
      <headerFooter scaleWithDoc="0" alignWithMargins="0">
        <oddHeader>&amp;L&amp;G&amp;C&amp;"Arial,Gras"&amp;18WSSV - FSVT
Bericht Freies Schiessen
Décompte tirs libres</oddHeader>
        <oddFooter>&amp;L&amp;6FSVT /WSSV - Version 20160108&amp;R&amp;8&amp;D - &amp;T</oddFooter>
      </headerFooter>
    </customSheetView>
  </customSheetViews>
  <mergeCells count="43">
    <mergeCell ref="A59:H59"/>
    <mergeCell ref="D10:H10"/>
    <mergeCell ref="A56:H56"/>
    <mergeCell ref="A3:H3"/>
    <mergeCell ref="B5:D5"/>
    <mergeCell ref="F5:H5"/>
    <mergeCell ref="C15:D15"/>
    <mergeCell ref="B7:D7"/>
    <mergeCell ref="F7:H7"/>
    <mergeCell ref="B8:D8"/>
    <mergeCell ref="F8:H8"/>
    <mergeCell ref="B9:D9"/>
    <mergeCell ref="F9:H9"/>
    <mergeCell ref="C14:D14"/>
    <mergeCell ref="B4:H4"/>
    <mergeCell ref="B6:D6"/>
    <mergeCell ref="C13:D13"/>
    <mergeCell ref="A16:A17"/>
    <mergeCell ref="C19:D19"/>
    <mergeCell ref="C40:D40"/>
    <mergeCell ref="C21:D21"/>
    <mergeCell ref="C23:D23"/>
    <mergeCell ref="C26:D26"/>
    <mergeCell ref="C27:D27"/>
    <mergeCell ref="C28:D28"/>
    <mergeCell ref="C31:D31"/>
    <mergeCell ref="C20:D20"/>
    <mergeCell ref="C50:D50"/>
    <mergeCell ref="A1:H1"/>
    <mergeCell ref="B11:D11"/>
    <mergeCell ref="F11:H11"/>
    <mergeCell ref="A41:A42"/>
    <mergeCell ref="C44:D44"/>
    <mergeCell ref="C45:D45"/>
    <mergeCell ref="C46:D46"/>
    <mergeCell ref="C47:D47"/>
    <mergeCell ref="C48:D48"/>
    <mergeCell ref="C32:D32"/>
    <mergeCell ref="C33:D33"/>
    <mergeCell ref="C35:D35"/>
    <mergeCell ref="C38:D38"/>
    <mergeCell ref="C39:D39"/>
    <mergeCell ref="F6:H6"/>
  </mergeCells>
  <phoneticPr fontId="0" type="noConversion"/>
  <printOptions verticalCentered="1"/>
  <pageMargins left="0.98425196850393704" right="0.78740157480314965" top="1.5748031496062993" bottom="0.78740157480314965" header="0.39370078740157483" footer="0.31496062992125984"/>
  <pageSetup paperSize="9" scale="70" orientation="portrait" r:id="rId2"/>
  <headerFooter scaleWithDoc="0">
    <oddHeader>&amp;L&amp;G&amp;C&amp;"Arial,Gras"&amp;18WSSV - FSVT
Bericht Freies Schiessen
Décompte tirs libres</oddHeader>
    <oddFooter>&amp;L&amp;6FSVT /WSSV - Version 20160406&amp;R&amp;8&amp;D - &amp;T</oddFooter>
  </headerFooter>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Annonce17</vt:lpstr>
      <vt:lpstr>Decompte17</vt:lpstr>
      <vt:lpstr>Annonce17!Zone_d_impression</vt:lpstr>
      <vt:lpstr>Decompte17!Zone_d_impression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Petrus</dc:creator>
  <cp:lastModifiedBy>Jean-Philippe Christinat</cp:lastModifiedBy>
  <cp:lastPrinted>2016-04-06T20:42:31Z</cp:lastPrinted>
  <dcterms:created xsi:type="dcterms:W3CDTF">2008-08-06T18:24:31Z</dcterms:created>
  <dcterms:modified xsi:type="dcterms:W3CDTF">2017-08-26T05:03:56Z</dcterms:modified>
</cp:coreProperties>
</file>