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ilisateur\myCloud\FSVT_pistolet\FSVT_2018_Nouveau\Compétition 25-50m\FSVT CSG-P25-50m\FSVT CSG-P25\Classement finale 2018\Classement sur le site FSVT\"/>
    </mc:Choice>
  </mc:AlternateContent>
  <xr:revisionPtr revIDLastSave="0" documentId="13_ncr:1_{237B6D1F-12DF-4128-A396-9B49BE24CDF4}" xr6:coauthVersionLast="40" xr6:coauthVersionMax="40" xr10:uidLastSave="{00000000-0000-0000-0000-000000000000}"/>
  <bookViews>
    <workbookView xWindow="-108" yWindow="-108" windowWidth="23256" windowHeight="12576" activeTab="3" xr2:uid="{A5E15359-B34F-4C71-95BD-8FF29DC21366}"/>
  </bookViews>
  <sheets>
    <sheet name="Page garde Finale 2018" sheetId="6" r:id="rId1"/>
    <sheet name="Demi-finale" sheetId="7" r:id="rId2"/>
    <sheet name=" Finale 2" sheetId="8" r:id="rId3"/>
    <sheet name="Classement finale 2018" sheetId="9" r:id="rId4"/>
    <sheet name="Page de garde finale" sheetId="2" r:id="rId5"/>
    <sheet name="Finale 1" sheetId="3" r:id="rId6"/>
    <sheet name="Classement" sheetId="4" r:id="rId7"/>
  </sheets>
  <externalReferences>
    <externalReference r:id="rId8"/>
    <externalReference r:id="rId9"/>
  </externalReferences>
  <definedNames>
    <definedName name="_xlnm._FilterDatabase" localSheetId="6" hidden="1">Classement!$C$13:$O$22</definedName>
    <definedName name="_xlnm._FilterDatabase" localSheetId="3" hidden="1">'Classement finale 2018'!$B$10:$D$19</definedName>
    <definedName name="_xlnm.Print_Area" localSheetId="6">Classement!$A$1:$R$29</definedName>
    <definedName name="_xlnm.Print_Area" localSheetId="3">'Classement finale 2018'!$A$1:$K$23</definedName>
    <definedName name="_xlnm.Print_Area" localSheetId="1">'Demi-finale'!$A$1:$J$75</definedName>
    <definedName name="_xlnm.Print_Area" localSheetId="4">'Page de garde finale'!$A$1:$G$52</definedName>
    <definedName name="_xlnm.Print_Area" localSheetId="0">'Page garde Finale 2018'!$A$1:$G$52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9" l="1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K13" i="9"/>
  <c r="J13" i="9"/>
  <c r="I13" i="9"/>
  <c r="E13" i="9"/>
  <c r="D13" i="9"/>
  <c r="C13" i="9"/>
  <c r="K12" i="9"/>
  <c r="J12" i="9"/>
  <c r="I12" i="9"/>
  <c r="E12" i="9"/>
  <c r="D12" i="9"/>
  <c r="C12" i="9"/>
  <c r="K11" i="9"/>
  <c r="J11" i="9"/>
  <c r="I11" i="9"/>
  <c r="E11" i="9"/>
  <c r="D11" i="9"/>
  <c r="C11" i="9"/>
  <c r="K10" i="9"/>
  <c r="J10" i="9"/>
  <c r="I10" i="9"/>
  <c r="E10" i="9"/>
  <c r="D10" i="9"/>
  <c r="C10" i="9"/>
  <c r="F40" i="8"/>
  <c r="D39" i="8"/>
  <c r="G40" i="8" s="1"/>
  <c r="F34" i="8"/>
  <c r="D33" i="8"/>
  <c r="F28" i="8"/>
  <c r="D27" i="8"/>
  <c r="F22" i="8"/>
  <c r="D21" i="8"/>
  <c r="G22" i="8" s="1"/>
  <c r="F16" i="8"/>
  <c r="D15" i="8"/>
  <c r="G16" i="8" s="1"/>
  <c r="G10" i="8"/>
  <c r="F10" i="8"/>
  <c r="D9" i="8"/>
  <c r="H75" i="7"/>
  <c r="H74" i="7"/>
  <c r="H73" i="7"/>
  <c r="I72" i="7"/>
  <c r="H72" i="7"/>
  <c r="F71" i="7"/>
  <c r="D71" i="7"/>
  <c r="H71" i="7" s="1"/>
  <c r="H69" i="7"/>
  <c r="H68" i="7"/>
  <c r="H67" i="7"/>
  <c r="I66" i="7"/>
  <c r="H66" i="7"/>
  <c r="H65" i="7"/>
  <c r="F65" i="7"/>
  <c r="D65" i="7"/>
  <c r="H63" i="7"/>
  <c r="H62" i="7"/>
  <c r="H61" i="7"/>
  <c r="I60" i="7"/>
  <c r="H60" i="7"/>
  <c r="H59" i="7"/>
  <c r="F59" i="7"/>
  <c r="D59" i="7"/>
  <c r="H57" i="7"/>
  <c r="H56" i="7"/>
  <c r="H55" i="7"/>
  <c r="I54" i="7"/>
  <c r="H54" i="7"/>
  <c r="F53" i="7"/>
  <c r="D53" i="7"/>
  <c r="H53" i="7" s="1"/>
  <c r="H51" i="7"/>
  <c r="H50" i="7"/>
  <c r="H49" i="7"/>
  <c r="I48" i="7"/>
  <c r="H48" i="7"/>
  <c r="F47" i="7"/>
  <c r="D47" i="7"/>
  <c r="H47" i="7" s="1"/>
  <c r="H43" i="7"/>
  <c r="H42" i="7"/>
  <c r="H41" i="7"/>
  <c r="I40" i="7"/>
  <c r="H40" i="7"/>
  <c r="H39" i="7"/>
  <c r="F39" i="7"/>
  <c r="D39" i="7"/>
  <c r="H37" i="7"/>
  <c r="H36" i="7"/>
  <c r="H35" i="7"/>
  <c r="I34" i="7"/>
  <c r="H34" i="7"/>
  <c r="H33" i="7"/>
  <c r="F33" i="7"/>
  <c r="D33" i="7"/>
  <c r="H31" i="7"/>
  <c r="H30" i="7"/>
  <c r="H29" i="7"/>
  <c r="I28" i="7"/>
  <c r="H28" i="7"/>
  <c r="F27" i="7"/>
  <c r="D27" i="7"/>
  <c r="H27" i="7" s="1"/>
  <c r="J28" i="7" s="1"/>
  <c r="H25" i="7"/>
  <c r="H24" i="7"/>
  <c r="H23" i="7"/>
  <c r="I22" i="7"/>
  <c r="H22" i="7"/>
  <c r="F21" i="7"/>
  <c r="D21" i="7"/>
  <c r="H21" i="7" s="1"/>
  <c r="H19" i="7"/>
  <c r="H18" i="7"/>
  <c r="H17" i="7"/>
  <c r="I16" i="7"/>
  <c r="H16" i="7"/>
  <c r="H15" i="7"/>
  <c r="F15" i="7"/>
  <c r="D15" i="7"/>
  <c r="H13" i="7"/>
  <c r="H12" i="7"/>
  <c r="H11" i="7"/>
  <c r="I10" i="7"/>
  <c r="H10" i="7"/>
  <c r="F9" i="7"/>
  <c r="H9" i="7" s="1"/>
  <c r="D9" i="7"/>
  <c r="G34" i="8" l="1"/>
  <c r="G28" i="8"/>
  <c r="J22" i="7"/>
  <c r="J34" i="7"/>
  <c r="J40" i="7"/>
  <c r="J72" i="7"/>
  <c r="J54" i="7"/>
  <c r="J10" i="7"/>
  <c r="J16" i="7"/>
  <c r="J48" i="7"/>
  <c r="J60" i="7"/>
  <c r="J66" i="7"/>
  <c r="O22" i="4" l="1"/>
  <c r="N22" i="4"/>
  <c r="M22" i="4"/>
  <c r="K22" i="4"/>
  <c r="J22" i="4"/>
  <c r="I22" i="4"/>
  <c r="H22" i="4"/>
  <c r="G22" i="4"/>
  <c r="F22" i="4"/>
  <c r="E22" i="4"/>
  <c r="D22" i="4"/>
  <c r="O21" i="4"/>
  <c r="N21" i="4"/>
  <c r="M21" i="4"/>
  <c r="K21" i="4"/>
  <c r="J21" i="4"/>
  <c r="I21" i="4"/>
  <c r="H21" i="4"/>
  <c r="G21" i="4"/>
  <c r="F21" i="4"/>
  <c r="E21" i="4"/>
  <c r="D21" i="4"/>
  <c r="O20" i="4"/>
  <c r="N20" i="4"/>
  <c r="M20" i="4"/>
  <c r="K20" i="4"/>
  <c r="J20" i="4"/>
  <c r="I20" i="4"/>
  <c r="H20" i="4"/>
  <c r="G20" i="4"/>
  <c r="F20" i="4"/>
  <c r="E20" i="4"/>
  <c r="D20" i="4"/>
  <c r="O19" i="4"/>
  <c r="N19" i="4"/>
  <c r="M19" i="4"/>
  <c r="K19" i="4"/>
  <c r="J19" i="4"/>
  <c r="I19" i="4"/>
  <c r="H19" i="4"/>
  <c r="G19" i="4"/>
  <c r="F19" i="4"/>
  <c r="E19" i="4"/>
  <c r="D19" i="4"/>
  <c r="L19" i="4" s="1"/>
  <c r="O18" i="4"/>
  <c r="N18" i="4"/>
  <c r="M18" i="4"/>
  <c r="K18" i="4"/>
  <c r="J18" i="4"/>
  <c r="I18" i="4"/>
  <c r="H18" i="4"/>
  <c r="G18" i="4"/>
  <c r="F18" i="4"/>
  <c r="E18" i="4"/>
  <c r="D18" i="4"/>
  <c r="O17" i="4"/>
  <c r="N17" i="4"/>
  <c r="M17" i="4"/>
  <c r="K17" i="4"/>
  <c r="J17" i="4"/>
  <c r="I17" i="4"/>
  <c r="H17" i="4"/>
  <c r="G17" i="4"/>
  <c r="F17" i="4"/>
  <c r="E17" i="4"/>
  <c r="D17" i="4"/>
  <c r="O16" i="4"/>
  <c r="N16" i="4"/>
  <c r="M16" i="4"/>
  <c r="K16" i="4"/>
  <c r="J16" i="4"/>
  <c r="I16" i="4"/>
  <c r="H16" i="4"/>
  <c r="G16" i="4"/>
  <c r="F16" i="4"/>
  <c r="E16" i="4"/>
  <c r="D16" i="4"/>
  <c r="O15" i="4"/>
  <c r="N15" i="4"/>
  <c r="M15" i="4"/>
  <c r="K15" i="4"/>
  <c r="J15" i="4"/>
  <c r="I15" i="4"/>
  <c r="H15" i="4"/>
  <c r="G15" i="4"/>
  <c r="F15" i="4"/>
  <c r="E15" i="4"/>
  <c r="D15" i="4"/>
  <c r="L15" i="4" s="1"/>
  <c r="O14" i="4"/>
  <c r="N14" i="4"/>
  <c r="M14" i="4"/>
  <c r="K14" i="4"/>
  <c r="J14" i="4"/>
  <c r="I14" i="4"/>
  <c r="H14" i="4"/>
  <c r="G14" i="4"/>
  <c r="F14" i="4"/>
  <c r="E14" i="4"/>
  <c r="D14" i="4"/>
  <c r="O13" i="4"/>
  <c r="N13" i="4"/>
  <c r="K13" i="4"/>
  <c r="J13" i="4"/>
  <c r="I13" i="4"/>
  <c r="H13" i="4"/>
  <c r="G13" i="4"/>
  <c r="F13" i="4"/>
  <c r="E13" i="4"/>
  <c r="D13" i="4"/>
  <c r="I100" i="3"/>
  <c r="H100" i="3"/>
  <c r="G100" i="3"/>
  <c r="J99" i="3"/>
  <c r="F99" i="3"/>
  <c r="K99" i="3" s="1"/>
  <c r="K98" i="3"/>
  <c r="J98" i="3"/>
  <c r="F98" i="3"/>
  <c r="J97" i="3"/>
  <c r="F97" i="3"/>
  <c r="K97" i="3" s="1"/>
  <c r="J96" i="3"/>
  <c r="F96" i="3"/>
  <c r="K96" i="3" s="1"/>
  <c r="L95" i="3" s="1"/>
  <c r="I91" i="3"/>
  <c r="H91" i="3"/>
  <c r="G91" i="3"/>
  <c r="J90" i="3"/>
  <c r="F90" i="3"/>
  <c r="K90" i="3" s="1"/>
  <c r="K89" i="3"/>
  <c r="J89" i="3"/>
  <c r="F89" i="3"/>
  <c r="K88" i="3"/>
  <c r="J88" i="3"/>
  <c r="F88" i="3"/>
  <c r="J87" i="3"/>
  <c r="F87" i="3"/>
  <c r="K87" i="3" s="1"/>
  <c r="L86" i="3" s="1"/>
  <c r="I82" i="3"/>
  <c r="H82" i="3"/>
  <c r="G82" i="3"/>
  <c r="J81" i="3"/>
  <c r="F81" i="3"/>
  <c r="K81" i="3" s="1"/>
  <c r="J80" i="3"/>
  <c r="F80" i="3"/>
  <c r="K80" i="3" s="1"/>
  <c r="K79" i="3"/>
  <c r="J79" i="3"/>
  <c r="F79" i="3"/>
  <c r="K78" i="3"/>
  <c r="L77" i="3" s="1"/>
  <c r="J78" i="3"/>
  <c r="F78" i="3"/>
  <c r="I73" i="3"/>
  <c r="H73" i="3"/>
  <c r="G73" i="3"/>
  <c r="K72" i="3"/>
  <c r="J72" i="3"/>
  <c r="F72" i="3"/>
  <c r="J71" i="3"/>
  <c r="F71" i="3"/>
  <c r="K71" i="3" s="1"/>
  <c r="J70" i="3"/>
  <c r="F70" i="3"/>
  <c r="K70" i="3" s="1"/>
  <c r="L68" i="3" s="1"/>
  <c r="K69" i="3"/>
  <c r="J69" i="3"/>
  <c r="F69" i="3"/>
  <c r="I64" i="3"/>
  <c r="H64" i="3"/>
  <c r="G64" i="3"/>
  <c r="K63" i="3"/>
  <c r="J63" i="3"/>
  <c r="F63" i="3"/>
  <c r="K62" i="3"/>
  <c r="J62" i="3"/>
  <c r="F62" i="3"/>
  <c r="J61" i="3"/>
  <c r="F61" i="3"/>
  <c r="K61" i="3" s="1"/>
  <c r="J60" i="3"/>
  <c r="F60" i="3"/>
  <c r="K60" i="3" s="1"/>
  <c r="L59" i="3" s="1"/>
  <c r="I53" i="3"/>
  <c r="H53" i="3"/>
  <c r="G53" i="3"/>
  <c r="J52" i="3"/>
  <c r="F52" i="3"/>
  <c r="K52" i="3" s="1"/>
  <c r="K51" i="3"/>
  <c r="J51" i="3"/>
  <c r="F51" i="3"/>
  <c r="K50" i="3"/>
  <c r="J50" i="3"/>
  <c r="F50" i="3"/>
  <c r="J49" i="3"/>
  <c r="F49" i="3"/>
  <c r="K49" i="3" s="1"/>
  <c r="L48" i="3" s="1"/>
  <c r="I44" i="3"/>
  <c r="H44" i="3"/>
  <c r="G44" i="3"/>
  <c r="J43" i="3"/>
  <c r="F43" i="3"/>
  <c r="K43" i="3" s="1"/>
  <c r="J42" i="3"/>
  <c r="F42" i="3"/>
  <c r="K42" i="3" s="1"/>
  <c r="L39" i="3" s="1"/>
  <c r="K41" i="3"/>
  <c r="J41" i="3"/>
  <c r="F41" i="3"/>
  <c r="K40" i="3"/>
  <c r="J40" i="3"/>
  <c r="F40" i="3"/>
  <c r="I35" i="3"/>
  <c r="H35" i="3"/>
  <c r="G35" i="3"/>
  <c r="K34" i="3"/>
  <c r="J34" i="3"/>
  <c r="F34" i="3"/>
  <c r="J33" i="3"/>
  <c r="F33" i="3"/>
  <c r="K33" i="3" s="1"/>
  <c r="J32" i="3"/>
  <c r="F32" i="3"/>
  <c r="K32" i="3" s="1"/>
  <c r="L30" i="3" s="1"/>
  <c r="K31" i="3"/>
  <c r="J31" i="3"/>
  <c r="F31" i="3"/>
  <c r="I26" i="3"/>
  <c r="H26" i="3"/>
  <c r="G26" i="3"/>
  <c r="K25" i="3"/>
  <c r="J25" i="3"/>
  <c r="F25" i="3"/>
  <c r="K24" i="3"/>
  <c r="J24" i="3"/>
  <c r="F24" i="3"/>
  <c r="J23" i="3"/>
  <c r="F23" i="3"/>
  <c r="K23" i="3" s="1"/>
  <c r="J22" i="3"/>
  <c r="F22" i="3"/>
  <c r="K22" i="3" s="1"/>
  <c r="L21" i="3" s="1"/>
  <c r="M21" i="3" s="1"/>
  <c r="I17" i="3"/>
  <c r="H17" i="3"/>
  <c r="G17" i="3"/>
  <c r="J16" i="3"/>
  <c r="F16" i="3"/>
  <c r="K16" i="3" s="1"/>
  <c r="K15" i="3"/>
  <c r="J15" i="3"/>
  <c r="F15" i="3"/>
  <c r="K14" i="3"/>
  <c r="J14" i="3"/>
  <c r="F14" i="3"/>
  <c r="J13" i="3"/>
  <c r="F13" i="3"/>
  <c r="K13" i="3" s="1"/>
  <c r="L12" i="3" s="1"/>
  <c r="L22" i="4" l="1"/>
  <c r="L20" i="4"/>
  <c r="L14" i="4"/>
  <c r="L17" i="4"/>
  <c r="L13" i="4"/>
  <c r="L16" i="4"/>
  <c r="L21" i="4"/>
  <c r="L18" i="4"/>
  <c r="M68" i="3"/>
  <c r="M39" i="3"/>
  <c r="M95" i="3"/>
  <c r="M30" i="3"/>
  <c r="M59" i="3"/>
  <c r="M77" i="3"/>
  <c r="M12" i="3"/>
  <c r="M48" i="3"/>
  <c r="M86" i="3"/>
</calcChain>
</file>

<file path=xl/sharedStrings.xml><?xml version="1.0" encoding="utf-8"?>
<sst xmlns="http://schemas.openxmlformats.org/spreadsheetml/2006/main" count="382" uniqueCount="133">
  <si>
    <t xml:space="preserve">    CHAMPIONNAT  SUISSE  DE  GROUPES</t>
  </si>
  <si>
    <t xml:space="preserve">       CLASSEMENT   FINALE  CANTONALE   </t>
  </si>
  <si>
    <t xml:space="preserve"> </t>
  </si>
  <si>
    <t xml:space="preserve">       PISTOLET  25  M</t>
  </si>
  <si>
    <t xml:space="preserve">        MARTIGNY  2 JUIN  2018</t>
  </si>
  <si>
    <t xml:space="preserve">                                FINALE 2018</t>
  </si>
  <si>
    <t>Passes  Précision</t>
  </si>
  <si>
    <t xml:space="preserve">Total </t>
  </si>
  <si>
    <t>Passes  Vitesse</t>
  </si>
  <si>
    <t>Préc.</t>
  </si>
  <si>
    <t>Vit.</t>
  </si>
  <si>
    <t>TOTAL</t>
  </si>
  <si>
    <t>T. Gr.</t>
  </si>
  <si>
    <t>RANG</t>
  </si>
  <si>
    <t>ST-MAURICE 1</t>
  </si>
  <si>
    <t>Roh Tania</t>
  </si>
  <si>
    <t>Bonzon Raymond</t>
  </si>
  <si>
    <t>Germanier Roger</t>
  </si>
  <si>
    <t>Nickel Jean-Louis</t>
  </si>
  <si>
    <t>ORSIERES 1</t>
  </si>
  <si>
    <t>Lattion Pierre</t>
  </si>
  <si>
    <t>Luisier René</t>
  </si>
  <si>
    <t>Gabioud Benjamin</t>
  </si>
  <si>
    <t>Lattion Roméo</t>
  </si>
  <si>
    <t>SION 1</t>
  </si>
  <si>
    <t>Parreira Paulo</t>
  </si>
  <si>
    <t>Furger Dany</t>
  </si>
  <si>
    <t>Formaz Joseph</t>
  </si>
  <si>
    <t>Grand Philippe</t>
  </si>
  <si>
    <t>MARTIGNY 1</t>
  </si>
  <si>
    <t>Stirnemann Jean-Pierre</t>
  </si>
  <si>
    <t>Möri Natascha</t>
  </si>
  <si>
    <t>Bumann Bernard</t>
  </si>
  <si>
    <t>Formaz Fabien</t>
  </si>
  <si>
    <t>SION 2</t>
  </si>
  <si>
    <t>Balet Marie-Claude</t>
  </si>
  <si>
    <t>Formaz Gilbert</t>
  </si>
  <si>
    <t>Prélaz Laurent</t>
  </si>
  <si>
    <t>Balet Bertrand</t>
  </si>
  <si>
    <t>BAGNES 1</t>
  </si>
  <si>
    <t>Dumoulin David</t>
  </si>
  <si>
    <t>El Beblaoui Quentin</t>
  </si>
  <si>
    <t>Terrettaz Paul</t>
  </si>
  <si>
    <t>Grange Laurent</t>
  </si>
  <si>
    <t>VISP-EYHOLZ 1</t>
  </si>
  <si>
    <t>Truffer Andreas</t>
  </si>
  <si>
    <t>Furrer Louis</t>
  </si>
  <si>
    <t>Heinzmann Roland</t>
  </si>
  <si>
    <t>Heinzmann Michael</t>
  </si>
  <si>
    <t>VISP-EYHOLZ 2</t>
  </si>
  <si>
    <t>Hug Rudolf</t>
  </si>
  <si>
    <t>Biderbost Theo</t>
  </si>
  <si>
    <t>Jerjen Josef</t>
  </si>
  <si>
    <t>Locher Rolf</t>
  </si>
  <si>
    <t>BAGNES 2</t>
  </si>
  <si>
    <t>Fournier Jérôme</t>
  </si>
  <si>
    <t>Arlettaz Blaise</t>
  </si>
  <si>
    <t>Besse Hilaire</t>
  </si>
  <si>
    <t>Coiana Pierre</t>
  </si>
  <si>
    <t>CHÂBLE-CROIX 1</t>
  </si>
  <si>
    <t>Plioris Fernando</t>
  </si>
  <si>
    <t>Leoncini Cyril</t>
  </si>
  <si>
    <t>Rochat Nicolas</t>
  </si>
  <si>
    <t>Gilliéron Stéphane</t>
  </si>
  <si>
    <t>CHAMPIONNATS  VALAISANS  DE  GROUPES  25 M</t>
  </si>
  <si>
    <t>CLASSEMENT  FINALE  CANTONALE</t>
  </si>
  <si>
    <t>FINALE</t>
  </si>
  <si>
    <t>Rang</t>
  </si>
  <si>
    <t>Groupes</t>
  </si>
  <si>
    <t>P1</t>
  </si>
  <si>
    <t>P2</t>
  </si>
  <si>
    <t>P3</t>
  </si>
  <si>
    <t>P4</t>
  </si>
  <si>
    <t>V1</t>
  </si>
  <si>
    <t>V2</t>
  </si>
  <si>
    <t>V3</t>
  </si>
  <si>
    <t>V4</t>
  </si>
  <si>
    <t>Appui</t>
  </si>
  <si>
    <t>CHABLE-CROIX 1</t>
  </si>
  <si>
    <t>CHAMPIONNAT  SUISSE  DE  GROUPES</t>
  </si>
  <si>
    <t xml:space="preserve">  CLASSEMENT   FINALE  CANTONALE   </t>
  </si>
  <si>
    <t>PISTOLET  50  M</t>
  </si>
  <si>
    <t xml:space="preserve"> MARTIGNY  2 JUIN  2018</t>
  </si>
  <si>
    <t>Demi-finale  2018</t>
  </si>
  <si>
    <t>Cible</t>
  </si>
  <si>
    <t>App.</t>
  </si>
  <si>
    <t>1</t>
  </si>
  <si>
    <t>2</t>
  </si>
  <si>
    <t>MARTIGNY  1</t>
  </si>
  <si>
    <t>3</t>
  </si>
  <si>
    <t>Parra Ivan</t>
  </si>
  <si>
    <t>BAGNES  1</t>
  </si>
  <si>
    <t>4</t>
  </si>
  <si>
    <t>STALDEN  1</t>
  </si>
  <si>
    <t>5</t>
  </si>
  <si>
    <t>Schnyder Alwin</t>
  </si>
  <si>
    <t>Schaller Fredy</t>
  </si>
  <si>
    <t>Bumann Antonio</t>
  </si>
  <si>
    <t>Berchtold Raphael</t>
  </si>
  <si>
    <t>VISP-EYHOLZ  1</t>
  </si>
  <si>
    <t>6</t>
  </si>
  <si>
    <t>Heizmann Michael</t>
  </si>
  <si>
    <t>SION  1</t>
  </si>
  <si>
    <t>7</t>
  </si>
  <si>
    <t>Furger Daniel</t>
  </si>
  <si>
    <t>ORSIERES  1</t>
  </si>
  <si>
    <t>8</t>
  </si>
  <si>
    <t>SION  2</t>
  </si>
  <si>
    <t>9</t>
  </si>
  <si>
    <t>Formaz Myriam</t>
  </si>
  <si>
    <t>Formaz Josepf</t>
  </si>
  <si>
    <t>ST-MAURICE  1</t>
  </si>
  <si>
    <t>10</t>
  </si>
  <si>
    <t>Rochat Néhémie</t>
  </si>
  <si>
    <t>Lagoute Jean-Louis</t>
  </si>
  <si>
    <t>BAGNES  2</t>
  </si>
  <si>
    <t>11</t>
  </si>
  <si>
    <t>Michaud Pascal</t>
  </si>
  <si>
    <t>El Beblawi Quentin</t>
  </si>
  <si>
    <t>Petrillo Kylian</t>
  </si>
  <si>
    <t>Grange Antoine</t>
  </si>
  <si>
    <t>Finale  2018</t>
  </si>
  <si>
    <t>1-2</t>
  </si>
  <si>
    <t>3-4</t>
  </si>
  <si>
    <t>5-6</t>
  </si>
  <si>
    <t>7-8</t>
  </si>
  <si>
    <t>9-10</t>
  </si>
  <si>
    <t>11-12</t>
  </si>
  <si>
    <t xml:space="preserve">     CHAMPIONNATS VALAISANS DE GROUPES 50 M</t>
  </si>
  <si>
    <t>DEMI - FINALE</t>
  </si>
  <si>
    <t xml:space="preserve">                    Groupe</t>
  </si>
  <si>
    <t>Total</t>
  </si>
  <si>
    <t>Groupe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</si>
</sst>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b/>
      <sz val="20"/>
      <name val="Charlesworth"/>
      <family val="5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20"/>
      <color rgb="FF0088EE"/>
      <name val="Arial"/>
      <family val="2"/>
    </font>
    <font>
      <sz val="18"/>
      <name val="Arial"/>
      <family val="2"/>
    </font>
    <font>
      <sz val="11"/>
      <name val="Arial"/>
      <family val="2"/>
    </font>
    <font>
      <b/>
      <sz val="28"/>
      <color theme="1"/>
      <name val="Arial"/>
      <family val="2"/>
    </font>
    <font>
      <b/>
      <sz val="36"/>
      <name val="Tahoma"/>
      <family val="2"/>
    </font>
    <font>
      <b/>
      <sz val="36"/>
      <name val="Arial"/>
      <family val="2"/>
    </font>
    <font>
      <b/>
      <sz val="22"/>
      <name val="Arial"/>
      <family val="2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i/>
      <sz val="8"/>
      <name val="Arial"/>
      <family val="2"/>
    </font>
    <font>
      <i/>
      <sz val="8"/>
      <color theme="0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8"/>
      <color rgb="FF0000FF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sz val="16"/>
      <color rgb="FFFF0000"/>
      <name val="Arial"/>
      <family val="2"/>
    </font>
    <font>
      <b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Calibri"/>
      <family val="2"/>
      <scheme val="minor"/>
    </font>
    <font>
      <sz val="16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1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8" fillId="0" borderId="13" xfId="0" applyFont="1" applyBorder="1" applyAlignment="1" applyProtection="1">
      <alignment vertical="center"/>
      <protection locked="0"/>
    </xf>
    <xf numFmtId="0" fontId="0" fillId="2" borderId="14" xfId="0" applyFill="1" applyBorder="1"/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3" borderId="16" xfId="0" applyFill="1" applyBorder="1"/>
    <xf numFmtId="0" fontId="8" fillId="0" borderId="18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6" fillId="0" borderId="20" xfId="0" applyFont="1" applyBorder="1" applyAlignment="1" applyProtection="1">
      <alignment vertic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10" fillId="0" borderId="23" xfId="0" applyFont="1" applyBorder="1" applyAlignment="1">
      <alignment horizontal="center" vertical="center"/>
    </xf>
    <xf numFmtId="0" fontId="0" fillId="0" borderId="23" xfId="0" applyBorder="1" applyAlignment="1" applyProtection="1">
      <alignment horizontal="center"/>
      <protection locked="0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vertic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0" fillId="0" borderId="31" xfId="0" applyFont="1" applyBorder="1" applyAlignment="1">
      <alignment horizontal="center" vertical="center"/>
    </xf>
    <xf numFmtId="0" fontId="0" fillId="0" borderId="32" xfId="0" applyBorder="1" applyAlignment="1" applyProtection="1">
      <alignment horizontal="center"/>
      <protection locked="0"/>
    </xf>
    <xf numFmtId="0" fontId="0" fillId="0" borderId="33" xfId="0" applyBorder="1" applyAlignment="1" applyProtection="1">
      <alignment horizontal="center"/>
      <protection locked="0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/>
      <protection locked="0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vertical="center"/>
      <protection locked="0"/>
    </xf>
    <xf numFmtId="0" fontId="6" fillId="0" borderId="37" xfId="0" applyFont="1" applyBorder="1" applyAlignment="1" applyProtection="1">
      <alignment vertical="center"/>
      <protection locked="0"/>
    </xf>
    <xf numFmtId="0" fontId="0" fillId="0" borderId="29" xfId="0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 vertical="center"/>
    </xf>
    <xf numFmtId="0" fontId="1" fillId="0" borderId="0" xfId="0" applyFont="1"/>
    <xf numFmtId="0" fontId="12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15" fillId="0" borderId="0" xfId="1" applyFont="1" applyAlignment="1" applyProtection="1">
      <alignment horizontal="center" vertical="center"/>
      <protection locked="0"/>
    </xf>
    <xf numFmtId="0" fontId="16" fillId="0" borderId="0" xfId="1" applyFont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18" fillId="0" borderId="38" xfId="0" applyFont="1" applyBorder="1"/>
    <xf numFmtId="0" fontId="18" fillId="0" borderId="39" xfId="0" applyFont="1" applyBorder="1"/>
    <xf numFmtId="0" fontId="20" fillId="0" borderId="17" xfId="0" applyFont="1" applyBorder="1"/>
    <xf numFmtId="0" fontId="20" fillId="0" borderId="41" xfId="0" applyFont="1" applyBorder="1"/>
    <xf numFmtId="0" fontId="20" fillId="0" borderId="42" xfId="0" applyFont="1" applyBorder="1"/>
    <xf numFmtId="0" fontId="20" fillId="0" borderId="37" xfId="0" applyFont="1" applyBorder="1"/>
    <xf numFmtId="0" fontId="19" fillId="0" borderId="17" xfId="0" applyFont="1" applyBorder="1"/>
    <xf numFmtId="0" fontId="18" fillId="0" borderId="43" xfId="0" applyFont="1" applyBorder="1"/>
    <xf numFmtId="0" fontId="18" fillId="0" borderId="0" xfId="0" applyFont="1"/>
    <xf numFmtId="0" fontId="22" fillId="0" borderId="1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0" fillId="4" borderId="41" xfId="0" applyFont="1" applyFill="1" applyBorder="1" applyAlignment="1">
      <alignment horizontal="center" vertical="center"/>
    </xf>
    <xf numFmtId="0" fontId="23" fillId="0" borderId="14" xfId="0" applyFont="1" applyBorder="1" applyAlignment="1" applyProtection="1">
      <alignment horizontal="left" vertical="center"/>
      <protection locked="0"/>
    </xf>
    <xf numFmtId="0" fontId="20" fillId="0" borderId="14" xfId="0" applyFont="1" applyBorder="1" applyAlignment="1" applyProtection="1">
      <alignment horizontal="center" vertical="center"/>
      <protection locked="0"/>
    </xf>
    <xf numFmtId="0" fontId="20" fillId="0" borderId="15" xfId="0" applyFont="1" applyBorder="1" applyAlignment="1" applyProtection="1">
      <alignment horizontal="center" vertical="center"/>
      <protection locked="0"/>
    </xf>
    <xf numFmtId="0" fontId="20" fillId="0" borderId="41" xfId="0" applyFont="1" applyBorder="1" applyAlignment="1" applyProtection="1">
      <alignment horizontal="center" vertical="center"/>
      <protection locked="0"/>
    </xf>
    <xf numFmtId="0" fontId="20" fillId="0" borderId="13" xfId="0" applyFont="1" applyBorder="1" applyAlignment="1" applyProtection="1">
      <alignment horizontal="center" vertical="center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21" fillId="0" borderId="44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/>
      <protection locked="0"/>
    </xf>
    <xf numFmtId="0" fontId="21" fillId="0" borderId="15" xfId="0" applyFont="1" applyBorder="1" applyAlignment="1" applyProtection="1">
      <alignment horizontal="center"/>
      <protection locked="0"/>
    </xf>
    <xf numFmtId="0" fontId="20" fillId="5" borderId="45" xfId="0" applyFont="1" applyFill="1" applyBorder="1" applyAlignment="1">
      <alignment horizontal="center" vertical="center"/>
    </xf>
    <xf numFmtId="0" fontId="23" fillId="0" borderId="21" xfId="0" applyFont="1" applyBorder="1" applyAlignment="1" applyProtection="1">
      <alignment horizontal="left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0" fontId="20" fillId="0" borderId="45" xfId="0" applyFont="1" applyBorder="1" applyAlignment="1" applyProtection="1">
      <alignment horizontal="center" vertical="center"/>
      <protection locked="0"/>
    </xf>
    <xf numFmtId="0" fontId="20" fillId="0" borderId="20" xfId="0" applyFont="1" applyBorder="1" applyAlignment="1" applyProtection="1">
      <alignment horizontal="center" vertical="center"/>
      <protection locked="0"/>
    </xf>
    <xf numFmtId="0" fontId="19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/>
      <protection locked="0"/>
    </xf>
    <xf numFmtId="0" fontId="21" fillId="0" borderId="22" xfId="0" applyFont="1" applyBorder="1" applyAlignment="1" applyProtection="1">
      <alignment horizontal="center"/>
      <protection locked="0"/>
    </xf>
    <xf numFmtId="0" fontId="20" fillId="6" borderId="45" xfId="0" applyFont="1" applyFill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10" fillId="0" borderId="0" xfId="0" applyFont="1" applyAlignment="1" applyProtection="1">
      <alignment vertical="center"/>
      <protection locked="0"/>
    </xf>
    <xf numFmtId="0" fontId="20" fillId="0" borderId="47" xfId="0" applyFont="1" applyBorder="1" applyAlignment="1">
      <alignment horizontal="center" vertical="center"/>
    </xf>
    <xf numFmtId="0" fontId="23" fillId="0" borderId="29" xfId="0" applyFont="1" applyBorder="1" applyAlignment="1" applyProtection="1">
      <alignment horizontal="left" vertical="center"/>
      <protection locked="0"/>
    </xf>
    <xf numFmtId="0" fontId="20" fillId="0" borderId="29" xfId="0" applyFont="1" applyBorder="1" applyAlignment="1" applyProtection="1">
      <alignment horizontal="center" vertical="center"/>
      <protection locked="0"/>
    </xf>
    <xf numFmtId="0" fontId="20" fillId="0" borderId="30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28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21" fillId="0" borderId="29" xfId="0" applyFont="1" applyBorder="1" applyAlignment="1" applyProtection="1">
      <alignment horizontal="center"/>
      <protection locked="0"/>
    </xf>
    <xf numFmtId="0" fontId="21" fillId="0" borderId="30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7" fillId="0" borderId="0" xfId="2" applyFont="1" applyAlignment="1" applyProtection="1">
      <alignment horizontal="center" vertical="center"/>
      <protection locked="0"/>
    </xf>
    <xf numFmtId="0" fontId="19" fillId="0" borderId="1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/>
    </xf>
    <xf numFmtId="0" fontId="21" fillId="0" borderId="40" xfId="0" applyFont="1" applyBorder="1" applyAlignment="1">
      <alignment horizontal="center"/>
    </xf>
    <xf numFmtId="0" fontId="21" fillId="0" borderId="10" xfId="0" applyFont="1" applyBorder="1" applyAlignment="1">
      <alignment horizontal="center"/>
    </xf>
    <xf numFmtId="0" fontId="2" fillId="0" borderId="0" xfId="2" applyFont="1"/>
    <xf numFmtId="0" fontId="6" fillId="0" borderId="0" xfId="2"/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Alignment="1">
      <alignment vertical="center"/>
    </xf>
    <xf numFmtId="0" fontId="6" fillId="0" borderId="0" xfId="2" applyAlignment="1">
      <alignment horizontal="center"/>
    </xf>
    <xf numFmtId="0" fontId="3" fillId="0" borderId="0" xfId="2" applyFont="1" applyAlignment="1">
      <alignment horizontal="center"/>
    </xf>
    <xf numFmtId="0" fontId="6" fillId="0" borderId="0" xfId="2" applyAlignment="1">
      <alignment horizontal="center"/>
    </xf>
    <xf numFmtId="49" fontId="0" fillId="0" borderId="0" xfId="0" applyNumberFormat="1"/>
    <xf numFmtId="0" fontId="24" fillId="0" borderId="0" xfId="0" applyFont="1" applyAlignment="1">
      <alignment horizontal="center" vertical="center"/>
    </xf>
    <xf numFmtId="49" fontId="25" fillId="0" borderId="49" xfId="0" applyNumberFormat="1" applyFont="1" applyBorder="1" applyAlignment="1">
      <alignment horizontal="center" vertical="center"/>
    </xf>
    <xf numFmtId="0" fontId="19" fillId="0" borderId="15" xfId="0" applyFont="1" applyBorder="1" applyAlignment="1" applyProtection="1">
      <alignment horizontal="left" vertical="center"/>
      <protection locked="0"/>
    </xf>
    <xf numFmtId="0" fontId="26" fillId="0" borderId="11" xfId="0" applyFont="1" applyBorder="1" applyAlignment="1">
      <alignment horizontal="center" vertical="center"/>
    </xf>
    <xf numFmtId="0" fontId="26" fillId="7" borderId="50" xfId="0" applyFont="1" applyFill="1" applyBorder="1" applyAlignment="1">
      <alignment horizontal="center" vertical="center"/>
    </xf>
    <xf numFmtId="0" fontId="26" fillId="8" borderId="50" xfId="0" applyFont="1" applyFill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/>
    </xf>
    <xf numFmtId="49" fontId="25" fillId="0" borderId="51" xfId="0" applyNumberFormat="1" applyFont="1" applyBorder="1" applyAlignment="1" applyProtection="1">
      <alignment horizontal="center" vertical="center"/>
      <protection locked="0"/>
    </xf>
    <xf numFmtId="0" fontId="25" fillId="0" borderId="20" xfId="0" applyFont="1" applyBorder="1" applyProtection="1">
      <protection locked="0"/>
    </xf>
    <xf numFmtId="0" fontId="0" fillId="0" borderId="42" xfId="0" applyBorder="1"/>
    <xf numFmtId="0" fontId="25" fillId="0" borderId="26" xfId="0" applyFont="1" applyBorder="1" applyAlignment="1" applyProtection="1">
      <alignment horizontal="center" vertical="center"/>
      <protection locked="0"/>
    </xf>
    <xf numFmtId="0" fontId="25" fillId="0" borderId="2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0" fontId="0" fillId="0" borderId="21" xfId="0" applyBorder="1"/>
    <xf numFmtId="0" fontId="25" fillId="9" borderId="26" xfId="0" applyFont="1" applyFill="1" applyBorder="1" applyAlignment="1" applyProtection="1">
      <alignment horizontal="center" vertical="center"/>
      <protection locked="0"/>
    </xf>
    <xf numFmtId="0" fontId="27" fillId="0" borderId="0" xfId="0" applyFont="1" applyAlignment="1">
      <alignment horizontal="center"/>
    </xf>
    <xf numFmtId="49" fontId="25" fillId="0" borderId="52" xfId="0" applyNumberFormat="1" applyFont="1" applyBorder="1" applyAlignment="1" applyProtection="1">
      <alignment horizontal="center" vertical="center"/>
      <protection locked="0"/>
    </xf>
    <xf numFmtId="0" fontId="25" fillId="0" borderId="28" xfId="0" applyFont="1" applyBorder="1" applyProtection="1">
      <protection locked="0"/>
    </xf>
    <xf numFmtId="0" fontId="0" fillId="0" borderId="29" xfId="0" applyBorder="1"/>
    <xf numFmtId="0" fontId="25" fillId="0" borderId="35" xfId="0" applyFont="1" applyBorder="1" applyAlignment="1" applyProtection="1">
      <alignment horizontal="center" vertical="center"/>
      <protection locked="0"/>
    </xf>
    <xf numFmtId="0" fontId="25" fillId="9" borderId="35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49" fontId="25" fillId="0" borderId="19" xfId="0" applyNumberFormat="1" applyFont="1" applyBorder="1" applyAlignment="1" applyProtection="1">
      <alignment horizontal="center" vertical="center"/>
      <protection locked="0"/>
    </xf>
    <xf numFmtId="49" fontId="25" fillId="0" borderId="27" xfId="0" applyNumberFormat="1" applyFont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left"/>
      <protection locked="0"/>
    </xf>
    <xf numFmtId="0" fontId="25" fillId="0" borderId="28" xfId="0" applyFont="1" applyBorder="1" applyAlignment="1" applyProtection="1">
      <alignment horizontal="left"/>
      <protection locked="0"/>
    </xf>
    <xf numFmtId="49" fontId="25" fillId="0" borderId="0" xfId="0" applyNumberFormat="1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left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8" borderId="0" xfId="0" applyFont="1" applyFill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0" fillId="0" borderId="49" xfId="0" applyBorder="1"/>
    <xf numFmtId="0" fontId="5" fillId="0" borderId="53" xfId="0" applyFont="1" applyBorder="1" applyAlignment="1">
      <alignment horizontal="center" vertical="center"/>
    </xf>
    <xf numFmtId="0" fontId="0" fillId="0" borderId="53" xfId="0" applyBorder="1"/>
    <xf numFmtId="0" fontId="0" fillId="0" borderId="54" xfId="0" applyBorder="1"/>
    <xf numFmtId="0" fontId="13" fillId="0" borderId="45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0" fillId="0" borderId="51" xfId="0" applyBorder="1"/>
    <xf numFmtId="0" fontId="0" fillId="0" borderId="56" xfId="0" applyBorder="1"/>
    <xf numFmtId="0" fontId="31" fillId="4" borderId="45" xfId="0" applyFont="1" applyFill="1" applyBorder="1" applyAlignment="1">
      <alignment horizontal="center" vertical="center"/>
    </xf>
    <xf numFmtId="0" fontId="32" fillId="0" borderId="21" xfId="0" applyFont="1" applyBorder="1" applyProtection="1">
      <protection locked="0"/>
    </xf>
    <xf numFmtId="0" fontId="33" fillId="0" borderId="22" xfId="0" applyFont="1" applyBorder="1" applyProtection="1">
      <protection locked="0"/>
    </xf>
    <xf numFmtId="0" fontId="34" fillId="0" borderId="0" xfId="0" applyFont="1"/>
    <xf numFmtId="0" fontId="35" fillId="4" borderId="45" xfId="0" applyFont="1" applyFill="1" applyBorder="1" applyAlignment="1">
      <alignment horizontal="center" vertical="center"/>
    </xf>
    <xf numFmtId="0" fontId="34" fillId="0" borderId="21" xfId="0" applyFont="1" applyBorder="1"/>
    <xf numFmtId="0" fontId="33" fillId="0" borderId="22" xfId="0" applyFont="1" applyBorder="1"/>
    <xf numFmtId="0" fontId="31" fillId="10" borderId="45" xfId="0" applyFont="1" applyFill="1" applyBorder="1" applyAlignment="1">
      <alignment horizontal="center" vertical="center"/>
    </xf>
    <xf numFmtId="0" fontId="35" fillId="10" borderId="45" xfId="0" applyFont="1" applyFill="1" applyBorder="1" applyAlignment="1">
      <alignment horizontal="center" vertical="center"/>
    </xf>
    <xf numFmtId="0" fontId="34" fillId="0" borderId="21" xfId="0" applyFont="1" applyBorder="1" applyProtection="1">
      <protection locked="0"/>
    </xf>
    <xf numFmtId="0" fontId="36" fillId="8" borderId="22" xfId="0" applyFont="1" applyFill="1" applyBorder="1" applyProtection="1">
      <protection locked="0"/>
    </xf>
    <xf numFmtId="0" fontId="31" fillId="11" borderId="45" xfId="0" applyFont="1" applyFill="1" applyBorder="1" applyAlignment="1">
      <alignment horizontal="center" vertical="center"/>
    </xf>
    <xf numFmtId="0" fontId="35" fillId="11" borderId="45" xfId="0" applyFont="1" applyFill="1" applyBorder="1" applyAlignment="1">
      <alignment horizontal="center" vertical="center"/>
    </xf>
    <xf numFmtId="0" fontId="31" fillId="0" borderId="45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34" fillId="0" borderId="33" xfId="0" applyFont="1" applyBorder="1" applyProtection="1">
      <protection locked="0"/>
    </xf>
    <xf numFmtId="0" fontId="33" fillId="8" borderId="58" xfId="0" applyFont="1" applyFill="1" applyBorder="1" applyProtection="1">
      <protection locked="0"/>
    </xf>
    <xf numFmtId="0" fontId="9" fillId="0" borderId="53" xfId="0" applyFont="1" applyBorder="1" applyAlignment="1">
      <alignment horizontal="center" vertical="center"/>
    </xf>
    <xf numFmtId="0" fontId="32" fillId="0" borderId="53" xfId="0" applyFont="1" applyBorder="1"/>
    <xf numFmtId="0" fontId="36" fillId="0" borderId="53" xfId="0" applyFont="1" applyBorder="1"/>
    <xf numFmtId="0" fontId="37" fillId="0" borderId="0" xfId="0" applyFont="1" applyAlignment="1">
      <alignment horizontal="center"/>
    </xf>
    <xf numFmtId="0" fontId="34" fillId="0" borderId="0" xfId="0" applyFont="1" applyProtection="1">
      <protection locked="0"/>
    </xf>
    <xf numFmtId="0" fontId="33" fillId="8" borderId="0" xfId="0" applyFont="1" applyFill="1" applyProtection="1">
      <protection locked="0"/>
    </xf>
    <xf numFmtId="0" fontId="31" fillId="0" borderId="47" xfId="0" applyFont="1" applyBorder="1" applyAlignment="1">
      <alignment horizontal="center" vertical="center"/>
    </xf>
    <xf numFmtId="0" fontId="32" fillId="0" borderId="29" xfId="0" applyFont="1" applyBorder="1"/>
    <xf numFmtId="0" fontId="33" fillId="0" borderId="30" xfId="0" applyFont="1" applyBorder="1"/>
    <xf numFmtId="0" fontId="31" fillId="0" borderId="0" xfId="0" applyFont="1" applyAlignment="1">
      <alignment horizontal="center" vertical="center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1" fillId="0" borderId="0" xfId="0" applyFont="1" applyAlignment="1">
      <alignment horizontal="center"/>
    </xf>
    <xf numFmtId="0" fontId="32" fillId="0" borderId="0" xfId="0" applyFont="1"/>
  </cellXfs>
  <cellStyles count="3">
    <cellStyle name="Normal" xfId="0" builtinId="0"/>
    <cellStyle name="Normal 2" xfId="2" xr:uid="{B0BB4199-752D-4A5B-A942-17BA45ADADCE}"/>
    <cellStyle name="Normal 3" xfId="1" xr:uid="{AD8455FF-860A-4341-8676-EF8E9105A1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jpg"/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6.jpg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167640</xdr:colOff>
      <xdr:row>47</xdr:row>
      <xdr:rowOff>40640</xdr:rowOff>
    </xdr:from>
    <xdr:to>
      <xdr:col>5</xdr:col>
      <xdr:colOff>358140</xdr:colOff>
      <xdr:row>51</xdr:row>
      <xdr:rowOff>20320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A14920-326E-49F9-9B82-D2E4E8843C5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7360" y="8643620"/>
          <a:ext cx="2545080" cy="650240"/>
        </a:xfrm>
        <a:prstGeom prst="rect">
          <a:avLst/>
        </a:prstGeom>
      </xdr:spPr>
    </xdr:pic>
    <xdr:clientData/>
  </xdr:twoCellAnchor>
  <xdr:twoCellAnchor editAs="oneCell">
    <xdr:from>
      <xdr:col>2</xdr:col>
      <xdr:colOff>312420</xdr:colOff>
      <xdr:row>7</xdr:row>
      <xdr:rowOff>101600</xdr:rowOff>
    </xdr:from>
    <xdr:to>
      <xdr:col>5</xdr:col>
      <xdr:colOff>401320</xdr:colOff>
      <xdr:row>20</xdr:row>
      <xdr:rowOff>88900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BC918002-5660-49FC-B59C-3659C92D7BA2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882140" y="1564640"/>
          <a:ext cx="2443480" cy="2166620"/>
        </a:xfrm>
        <a:prstGeom prst="rect">
          <a:avLst/>
        </a:prstGeom>
      </xdr:spPr>
    </xdr:pic>
    <xdr:clientData/>
  </xdr:twoCellAnchor>
  <xdr:twoCellAnchor>
    <xdr:from>
      <xdr:col>2</xdr:col>
      <xdr:colOff>640080</xdr:colOff>
      <xdr:row>21</xdr:row>
      <xdr:rowOff>137160</xdr:rowOff>
    </xdr:from>
    <xdr:to>
      <xdr:col>5</xdr:col>
      <xdr:colOff>121920</xdr:colOff>
      <xdr:row>23</xdr:row>
      <xdr:rowOff>137160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8806228F-A4B3-4004-8249-25A652F18EF4}"/>
            </a:ext>
          </a:extLst>
        </xdr:cNvPr>
        <xdr:cNvSpPr txBox="1"/>
      </xdr:nvSpPr>
      <xdr:spPr>
        <a:xfrm>
          <a:off x="2209800" y="3947160"/>
          <a:ext cx="1836420" cy="3352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CH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FSVT - WSSV</a:t>
          </a:r>
        </a:p>
      </xdr:txBody>
    </xdr:sp>
    <xdr:clientData/>
  </xdr:twoCellAnchor>
  <xdr:twoCellAnchor editAs="oneCell">
    <xdr:from>
      <xdr:col>2</xdr:col>
      <xdr:colOff>236221</xdr:colOff>
      <xdr:row>25</xdr:row>
      <xdr:rowOff>38522</xdr:rowOff>
    </xdr:from>
    <xdr:to>
      <xdr:col>5</xdr:col>
      <xdr:colOff>461708</xdr:colOff>
      <xdr:row>40</xdr:row>
      <xdr:rowOff>106680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3E9E003-C313-4247-8EE1-674DAB5C4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05941" y="4519082"/>
          <a:ext cx="2580067" cy="25827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361317</xdr:colOff>
      <xdr:row>0</xdr:row>
      <xdr:rowOff>0</xdr:rowOff>
    </xdr:from>
    <xdr:to>
      <xdr:col>8</xdr:col>
      <xdr:colOff>463102</xdr:colOff>
      <xdr:row>4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0E1849-7384-4348-AB18-49BC82848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837" y="0"/>
          <a:ext cx="5809165" cy="1257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361317</xdr:colOff>
      <xdr:row>0</xdr:row>
      <xdr:rowOff>0</xdr:rowOff>
    </xdr:from>
    <xdr:to>
      <xdr:col>7</xdr:col>
      <xdr:colOff>318957</xdr:colOff>
      <xdr:row>4</xdr:row>
      <xdr:rowOff>38100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FD1D8D0-2933-47E6-8266-B6873CBB6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1317" y="0"/>
          <a:ext cx="5809800" cy="12573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246707</xdr:rowOff>
    </xdr:from>
    <xdr:to>
      <xdr:col>2</xdr:col>
      <xdr:colOff>1127760</xdr:colOff>
      <xdr:row>4</xdr:row>
      <xdr:rowOff>381000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4B86E73-81FD-4F88-B6BF-F76B97D33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46707"/>
          <a:ext cx="1750695" cy="15820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</xdr:col>
      <xdr:colOff>426720</xdr:colOff>
      <xdr:row>1</xdr:row>
      <xdr:rowOff>390526</xdr:rowOff>
    </xdr:from>
    <xdr:ext cx="1097280" cy="590550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F8F9C3B-05C7-4A7C-A653-5510613838B7}"/>
            </a:ext>
          </a:extLst>
        </xdr:cNvPr>
        <xdr:cNvSpPr txBox="1"/>
      </xdr:nvSpPr>
      <xdr:spPr>
        <a:xfrm>
          <a:off x="4152900" y="748666"/>
          <a:ext cx="1097280" cy="590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fr-CH" sz="3200" b="1">
              <a:latin typeface="Arial" panose="020B0604020202020204" pitchFamily="34" charset="0"/>
              <a:cs typeface="Arial" panose="020B0604020202020204" pitchFamily="34" charset="0"/>
            </a:rPr>
            <a:t>2018</a:t>
          </a:r>
        </a:p>
      </xdr:txBody>
    </xdr:sp>
    <xdr:clientData/>
  </xdr:oneCellAnchor>
  <xdr:twoCellAnchor editAs="oneCell">
    <xdr:from>
      <xdr:col>3</xdr:col>
      <xdr:colOff>528230</xdr:colOff>
      <xdr:row>19</xdr:row>
      <xdr:rowOff>256086</xdr:rowOff>
    </xdr:from>
    <xdr:to>
      <xdr:col>8</xdr:col>
      <xdr:colOff>115117</xdr:colOff>
      <xdr:row>22</xdr:row>
      <xdr:rowOff>63732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896A3D-62DA-4B37-BEF8-C7C72AD0B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22890" y="6077766"/>
          <a:ext cx="2299607" cy="630606"/>
        </a:xfrm>
        <a:prstGeom prst="rect">
          <a:avLst/>
        </a:prstGeom>
      </xdr:spPr>
    </xdr:pic>
    <xdr:clientData/>
  </xdr:twoCellAnchor>
  <xdr:twoCellAnchor editAs="oneCell">
    <xdr:from>
      <xdr:col>8</xdr:col>
      <xdr:colOff>1792606</xdr:colOff>
      <xdr:row>0</xdr:row>
      <xdr:rowOff>182880</xdr:rowOff>
    </xdr:from>
    <xdr:to>
      <xdr:col>11</xdr:col>
      <xdr:colOff>17210</xdr:colOff>
      <xdr:row>5</xdr:row>
      <xdr:rowOff>114300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2271EC3-32A3-49FF-BC6E-BBDF9DAB6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9986" y="182880"/>
          <a:ext cx="1767904" cy="17678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190500</xdr:colOff>
      <xdr:row>47</xdr:row>
      <xdr:rowOff>45720</xdr:rowOff>
    </xdr:from>
    <xdr:to>
      <xdr:col>5</xdr:col>
      <xdr:colOff>365760</xdr:colOff>
      <xdr:row>50</xdr:row>
      <xdr:rowOff>160020</xdr:rowOff>
    </xdr:to>
    <xdr:pic>
      <xdr:nvPicPr>
        <xdr:cNvPr id="2" name="Image 24">
          <a:extLst>
            <a:ext uri="{FF2B5EF4-FFF2-40B4-BE49-F238E27FC236}">
              <a16:creationId xmlns:a16="http://schemas.microsoft.com/office/drawing/2014/main" id="{CE7CB4B8-6567-4557-9C93-82031CD89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0" y="8633460"/>
          <a:ext cx="2552700" cy="662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350520</xdr:colOff>
      <xdr:row>7</xdr:row>
      <xdr:rowOff>106680</xdr:rowOff>
    </xdr:from>
    <xdr:to>
      <xdr:col>5</xdr:col>
      <xdr:colOff>419100</xdr:colOff>
      <xdr:row>20</xdr:row>
      <xdr:rowOff>121920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B84BF0F8-B23C-47A9-B354-D0F657048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80" y="1569720"/>
          <a:ext cx="2446020" cy="2186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579120</xdr:colOff>
      <xdr:row>21</xdr:row>
      <xdr:rowOff>137160</xdr:rowOff>
    </xdr:from>
    <xdr:to>
      <xdr:col>5</xdr:col>
      <xdr:colOff>175260</xdr:colOff>
      <xdr:row>23</xdr:row>
      <xdr:rowOff>144780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0B640628-9A86-474A-98C8-1090173D5799}"/>
            </a:ext>
          </a:extLst>
        </xdr:cNvPr>
        <xdr:cNvSpPr txBox="1"/>
      </xdr:nvSpPr>
      <xdr:spPr>
        <a:xfrm>
          <a:off x="2164080" y="3939540"/>
          <a:ext cx="1973580" cy="342900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FSVT - WSSV</a:t>
          </a:r>
        </a:p>
      </xdr:txBody>
    </xdr:sp>
    <xdr:clientData/>
  </xdr:twoCellAnchor>
  <xdr:twoCellAnchor editAs="oneCell">
    <xdr:from>
      <xdr:col>2</xdr:col>
      <xdr:colOff>205740</xdr:colOff>
      <xdr:row>25</xdr:row>
      <xdr:rowOff>38100</xdr:rowOff>
    </xdr:from>
    <xdr:to>
      <xdr:col>5</xdr:col>
      <xdr:colOff>408367</xdr:colOff>
      <xdr:row>40</xdr:row>
      <xdr:rowOff>113878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E9D0F67-BE55-4EA1-9ECC-1692FAF2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790700" y="4511040"/>
          <a:ext cx="2580067" cy="258275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419100</xdr:colOff>
      <xdr:row>6</xdr:row>
      <xdr:rowOff>155935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ABAC212-40A5-46B2-8F22-77A54E29A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225540" cy="1253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1</xdr:row>
      <xdr:rowOff>25213</xdr:rowOff>
    </xdr:from>
    <xdr:to>
      <xdr:col>2</xdr:col>
      <xdr:colOff>577754</xdr:colOff>
      <xdr:row>6</xdr:row>
      <xdr:rowOff>142875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F926872-36E2-4805-8BBA-A5CD1BA23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37633"/>
          <a:ext cx="2042699" cy="19083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100965</xdr:colOff>
      <xdr:row>24</xdr:row>
      <xdr:rowOff>23980</xdr:rowOff>
    </xdr:from>
    <xdr:to>
      <xdr:col>10</xdr:col>
      <xdr:colOff>56845</xdr:colOff>
      <xdr:row>28</xdr:row>
      <xdr:rowOff>36147</xdr:rowOff>
    </xdr:to>
    <xdr:pic>
      <xdr:nvPicPr>
        <xdr:cNvPr id="3" name="Image 23">
          <a:extLst>
            <a:ext uri="{FF2B5EF4-FFF2-40B4-BE49-F238E27FC236}">
              <a16:creationId xmlns:a16="http://schemas.microsoft.com/office/drawing/2014/main" id="{46CFCD63-54B9-4FF8-A2A5-89BA7911FA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7105" y="5845660"/>
          <a:ext cx="2699080" cy="74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68581</xdr:colOff>
      <xdr:row>1</xdr:row>
      <xdr:rowOff>37966</xdr:rowOff>
    </xdr:from>
    <xdr:to>
      <xdr:col>16</xdr:col>
      <xdr:colOff>226877</xdr:colOff>
      <xdr:row>6</xdr:row>
      <xdr:rowOff>30480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77E23CD-1650-4BAC-9AAF-DB45C6E3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69481" y="350386"/>
          <a:ext cx="1781356" cy="17832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myCloud/FSVT_pistolet/FSVT_2018_Nouveau/Comp&#233;tition%2025-50m/FSVT%20CSG-P25-50m/FSVT%20CSG-P25/Classement%20finale%202018/CSG%2025%20m%20Classement%20V2.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tilisateur/myCloud/FSVT_pistolet/FSVT_2018_Nouveau/Comp&#233;tition%2025-50m/FSVT%20CSG-P25-50m/FSVT%20CSG-P50/Classement%20finale%202018/CSG%2050m%20Classement%20finale%20v2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de garde finale"/>
      <sheetName val="Tir Qualification Suisse"/>
      <sheetName val="Finale"/>
      <sheetName val="Classement"/>
    </sheetNames>
    <sheetDataSet>
      <sheetData sheetId="0"/>
      <sheetData sheetId="1"/>
      <sheetData sheetId="2">
        <row r="13">
          <cell r="F13">
            <v>141</v>
          </cell>
          <cell r="J13">
            <v>134</v>
          </cell>
        </row>
        <row r="14">
          <cell r="F14">
            <v>117</v>
          </cell>
          <cell r="J14">
            <v>127</v>
          </cell>
        </row>
        <row r="15">
          <cell r="F15">
            <v>128</v>
          </cell>
          <cell r="J15">
            <v>122</v>
          </cell>
        </row>
        <row r="16">
          <cell r="F16">
            <v>119</v>
          </cell>
          <cell r="J16">
            <v>121</v>
          </cell>
        </row>
        <row r="17">
          <cell r="G17">
            <v>167</v>
          </cell>
          <cell r="H17">
            <v>162</v>
          </cell>
          <cell r="I17">
            <v>175</v>
          </cell>
        </row>
        <row r="22">
          <cell r="F22">
            <v>134</v>
          </cell>
          <cell r="J22">
            <v>131</v>
          </cell>
        </row>
        <row r="23">
          <cell r="F23">
            <v>137</v>
          </cell>
          <cell r="J23">
            <v>130</v>
          </cell>
        </row>
        <row r="24">
          <cell r="F24">
            <v>142</v>
          </cell>
          <cell r="J24">
            <v>137</v>
          </cell>
        </row>
        <row r="25">
          <cell r="F25">
            <v>137</v>
          </cell>
          <cell r="J25">
            <v>129</v>
          </cell>
        </row>
        <row r="26">
          <cell r="G26">
            <v>169</v>
          </cell>
          <cell r="H26">
            <v>178</v>
          </cell>
        </row>
        <row r="31">
          <cell r="F31">
            <v>139</v>
          </cell>
          <cell r="J31">
            <v>138</v>
          </cell>
        </row>
        <row r="32">
          <cell r="F32">
            <v>131</v>
          </cell>
          <cell r="J32">
            <v>120</v>
          </cell>
        </row>
        <row r="33">
          <cell r="F33">
            <v>139</v>
          </cell>
          <cell r="J33">
            <v>123</v>
          </cell>
        </row>
        <row r="34">
          <cell r="F34">
            <v>136</v>
          </cell>
          <cell r="J34">
            <v>134</v>
          </cell>
        </row>
        <row r="35">
          <cell r="G35">
            <v>163</v>
          </cell>
          <cell r="H35">
            <v>178</v>
          </cell>
          <cell r="I35">
            <v>174</v>
          </cell>
        </row>
        <row r="40">
          <cell r="F40">
            <v>123</v>
          </cell>
          <cell r="J40">
            <v>135</v>
          </cell>
        </row>
        <row r="41">
          <cell r="F41">
            <v>144</v>
          </cell>
          <cell r="J41">
            <v>136</v>
          </cell>
        </row>
        <row r="42">
          <cell r="F42">
            <v>134</v>
          </cell>
          <cell r="J42">
            <v>128</v>
          </cell>
        </row>
        <row r="43">
          <cell r="F43">
            <v>128</v>
          </cell>
          <cell r="J43">
            <v>125</v>
          </cell>
        </row>
        <row r="44">
          <cell r="G44">
            <v>169</v>
          </cell>
          <cell r="H44">
            <v>178</v>
          </cell>
          <cell r="I44">
            <v>177</v>
          </cell>
        </row>
        <row r="49">
          <cell r="F49">
            <v>137</v>
          </cell>
          <cell r="J49">
            <v>122</v>
          </cell>
        </row>
        <row r="50">
          <cell r="F50">
            <v>133</v>
          </cell>
          <cell r="J50">
            <v>127</v>
          </cell>
        </row>
        <row r="51">
          <cell r="F51">
            <v>133</v>
          </cell>
          <cell r="J51">
            <v>81</v>
          </cell>
        </row>
        <row r="52">
          <cell r="F52">
            <v>143</v>
          </cell>
          <cell r="J52">
            <v>139</v>
          </cell>
        </row>
        <row r="53">
          <cell r="G53">
            <v>154</v>
          </cell>
          <cell r="H53">
            <v>144</v>
          </cell>
          <cell r="I53">
            <v>171</v>
          </cell>
        </row>
        <row r="60">
          <cell r="F60">
            <v>127</v>
          </cell>
          <cell r="J60">
            <v>114</v>
          </cell>
        </row>
        <row r="61">
          <cell r="F61">
            <v>120</v>
          </cell>
          <cell r="J61">
            <v>128</v>
          </cell>
        </row>
        <row r="62">
          <cell r="F62">
            <v>132</v>
          </cell>
          <cell r="J62">
            <v>121</v>
          </cell>
        </row>
        <row r="63">
          <cell r="F63">
            <v>129</v>
          </cell>
          <cell r="J63">
            <v>140</v>
          </cell>
        </row>
        <row r="64">
          <cell r="G64">
            <v>169</v>
          </cell>
          <cell r="H64">
            <v>170</v>
          </cell>
          <cell r="I64">
            <v>164</v>
          </cell>
        </row>
        <row r="69">
          <cell r="F69">
            <v>132</v>
          </cell>
          <cell r="J69">
            <v>131</v>
          </cell>
        </row>
        <row r="70">
          <cell r="F70">
            <v>129</v>
          </cell>
          <cell r="J70">
            <v>131</v>
          </cell>
        </row>
        <row r="71">
          <cell r="F71">
            <v>134</v>
          </cell>
          <cell r="J71">
            <v>137</v>
          </cell>
        </row>
        <row r="72">
          <cell r="F72">
            <v>131</v>
          </cell>
          <cell r="J72">
            <v>130</v>
          </cell>
        </row>
        <row r="73">
          <cell r="G73">
            <v>167</v>
          </cell>
          <cell r="H73">
            <v>178</v>
          </cell>
          <cell r="I73">
            <v>184</v>
          </cell>
        </row>
        <row r="78">
          <cell r="F78">
            <v>117</v>
          </cell>
          <cell r="J78">
            <v>107</v>
          </cell>
        </row>
        <row r="79">
          <cell r="F79">
            <v>120</v>
          </cell>
          <cell r="J79">
            <v>135</v>
          </cell>
        </row>
        <row r="80">
          <cell r="F80">
            <v>126</v>
          </cell>
          <cell r="J80">
            <v>125</v>
          </cell>
        </row>
        <row r="81">
          <cell r="F81">
            <v>119</v>
          </cell>
          <cell r="J81">
            <v>123</v>
          </cell>
        </row>
        <row r="82">
          <cell r="G82">
            <v>161</v>
          </cell>
          <cell r="H82">
            <v>178</v>
          </cell>
          <cell r="I82">
            <v>151</v>
          </cell>
        </row>
        <row r="87">
          <cell r="F87">
            <v>118</v>
          </cell>
          <cell r="J87">
            <v>123</v>
          </cell>
        </row>
        <row r="88">
          <cell r="F88">
            <v>138</v>
          </cell>
          <cell r="J88">
            <v>124</v>
          </cell>
        </row>
        <row r="89">
          <cell r="F89">
            <v>123</v>
          </cell>
          <cell r="J89">
            <v>127</v>
          </cell>
        </row>
        <row r="90">
          <cell r="F90">
            <v>119</v>
          </cell>
          <cell r="J90">
            <v>132</v>
          </cell>
        </row>
        <row r="91">
          <cell r="G91">
            <v>166</v>
          </cell>
          <cell r="H91">
            <v>174</v>
          </cell>
          <cell r="I91">
            <v>166</v>
          </cell>
        </row>
        <row r="96">
          <cell r="F96">
            <v>132</v>
          </cell>
          <cell r="J96">
            <v>108</v>
          </cell>
        </row>
        <row r="97">
          <cell r="F97">
            <v>138</v>
          </cell>
          <cell r="J97">
            <v>131</v>
          </cell>
        </row>
        <row r="98">
          <cell r="F98">
            <v>135</v>
          </cell>
          <cell r="J98">
            <v>123</v>
          </cell>
        </row>
        <row r="99">
          <cell r="F99">
            <v>131</v>
          </cell>
          <cell r="J99">
            <v>138</v>
          </cell>
        </row>
        <row r="100">
          <cell r="G100">
            <v>159</v>
          </cell>
          <cell r="H100">
            <v>176</v>
          </cell>
          <cell r="I100">
            <v>165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garde Finale 2018"/>
      <sheetName val="Qualification CSG"/>
      <sheetName val="Demi-finale"/>
      <sheetName val="Finale"/>
      <sheetName val="Classement finale 2018"/>
    </sheetNames>
    <sheetDataSet>
      <sheetData sheetId="0"/>
      <sheetData sheetId="1"/>
      <sheetData sheetId="2">
        <row r="21">
          <cell r="C21" t="str">
            <v>MARTIGNY  1</v>
          </cell>
          <cell r="H21">
            <v>651</v>
          </cell>
        </row>
        <row r="22">
          <cell r="I22">
            <v>94</v>
          </cell>
        </row>
        <row r="27">
          <cell r="C27" t="str">
            <v>BAGNES  1</v>
          </cell>
          <cell r="H27">
            <v>686</v>
          </cell>
        </row>
        <row r="28">
          <cell r="I28">
            <v>88</v>
          </cell>
        </row>
        <row r="33">
          <cell r="C33" t="str">
            <v>STALDEN  1</v>
          </cell>
          <cell r="H33">
            <v>717</v>
          </cell>
        </row>
        <row r="34">
          <cell r="I34">
            <v>95</v>
          </cell>
        </row>
        <row r="39">
          <cell r="C39" t="str">
            <v>VISP-EYHOLZ  1</v>
          </cell>
          <cell r="H39">
            <v>695</v>
          </cell>
        </row>
        <row r="40">
          <cell r="I40">
            <v>91</v>
          </cell>
        </row>
        <row r="47">
          <cell r="C47" t="str">
            <v>SION  1</v>
          </cell>
          <cell r="H47">
            <v>708</v>
          </cell>
        </row>
        <row r="48">
          <cell r="I48">
            <v>95</v>
          </cell>
        </row>
        <row r="53">
          <cell r="C53" t="str">
            <v>ORSIERES  1</v>
          </cell>
          <cell r="H53">
            <v>710</v>
          </cell>
        </row>
        <row r="54">
          <cell r="I54">
            <v>91</v>
          </cell>
        </row>
        <row r="59">
          <cell r="C59" t="str">
            <v>SION  2</v>
          </cell>
          <cell r="H59">
            <v>702</v>
          </cell>
        </row>
        <row r="60">
          <cell r="I60">
            <v>90</v>
          </cell>
        </row>
        <row r="65">
          <cell r="C65" t="str">
            <v>ST-MAURICE  1</v>
          </cell>
          <cell r="H65">
            <v>679</v>
          </cell>
        </row>
        <row r="66">
          <cell r="I66">
            <v>94</v>
          </cell>
        </row>
        <row r="71">
          <cell r="C71" t="str">
            <v>BAGNES  2</v>
          </cell>
          <cell r="H71">
            <v>561</v>
          </cell>
        </row>
        <row r="72">
          <cell r="I72">
            <v>84</v>
          </cell>
        </row>
      </sheetData>
      <sheetData sheetId="3">
        <row r="15">
          <cell r="C15" t="str">
            <v>SION  2</v>
          </cell>
          <cell r="D15">
            <v>340</v>
          </cell>
        </row>
        <row r="16">
          <cell r="F16">
            <v>87</v>
          </cell>
        </row>
        <row r="21">
          <cell r="C21" t="str">
            <v>ORSIERES  1</v>
          </cell>
          <cell r="D21">
            <v>356</v>
          </cell>
        </row>
        <row r="22">
          <cell r="F22">
            <v>91</v>
          </cell>
        </row>
        <row r="27">
          <cell r="C27" t="str">
            <v>STALDEN  1</v>
          </cell>
          <cell r="D27">
            <v>349</v>
          </cell>
        </row>
        <row r="28">
          <cell r="F28">
            <v>88</v>
          </cell>
        </row>
        <row r="33">
          <cell r="C33" t="str">
            <v>SION  1</v>
          </cell>
          <cell r="D33">
            <v>357</v>
          </cell>
        </row>
        <row r="34">
          <cell r="F34">
            <v>91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73BD3-2ED3-4181-A109-D0C051275AD3}">
  <dimension ref="A1:H54"/>
  <sheetViews>
    <sheetView topLeftCell="A16" zoomScaleNormal="100" workbookViewId="0">
      <selection activeCell="G35" sqref="G35"/>
    </sheetView>
  </sheetViews>
  <sheetFormatPr baseColWidth="10" defaultColWidth="11.44140625" defaultRowHeight="13.2"/>
  <cols>
    <col min="1" max="1" width="11.44140625" style="127"/>
    <col min="2" max="2" width="11.44140625" style="127" customWidth="1"/>
    <col min="3" max="6" width="11.44140625" style="127"/>
    <col min="7" max="7" width="18.44140625" style="127" customWidth="1"/>
    <col min="8" max="16384" width="11.44140625" style="127"/>
  </cols>
  <sheetData>
    <row r="1" spans="1:7">
      <c r="A1" s="126"/>
    </row>
    <row r="2" spans="1:7" ht="24.6">
      <c r="A2" s="128" t="s">
        <v>79</v>
      </c>
      <c r="B2" s="129"/>
      <c r="C2" s="129"/>
      <c r="D2" s="129"/>
      <c r="E2" s="129"/>
      <c r="F2" s="129"/>
      <c r="G2" s="129"/>
    </row>
    <row r="5" spans="1:7" ht="24.6">
      <c r="A5" s="128" t="s">
        <v>80</v>
      </c>
      <c r="B5" s="128"/>
      <c r="C5" s="128"/>
      <c r="D5" s="128"/>
      <c r="E5" s="128"/>
      <c r="F5" s="128"/>
      <c r="G5" s="128"/>
    </row>
    <row r="6" spans="1:7">
      <c r="F6" s="127" t="s">
        <v>2</v>
      </c>
      <c r="G6" s="127" t="s">
        <v>2</v>
      </c>
    </row>
    <row r="7" spans="1:7">
      <c r="F7" s="127" t="s">
        <v>2</v>
      </c>
      <c r="G7" s="127" t="s">
        <v>2</v>
      </c>
    </row>
    <row r="18" spans="8:8">
      <c r="H18" s="130"/>
    </row>
    <row r="43" spans="1:7" ht="24.6">
      <c r="A43" s="128" t="s">
        <v>81</v>
      </c>
      <c r="B43" s="129"/>
      <c r="C43" s="129"/>
      <c r="D43" s="129"/>
      <c r="E43" s="129"/>
      <c r="F43" s="129"/>
      <c r="G43" s="129"/>
    </row>
    <row r="45" spans="1:7" ht="24.6">
      <c r="A45" s="128" t="s">
        <v>82</v>
      </c>
      <c r="B45" s="131"/>
      <c r="C45" s="131"/>
      <c r="D45" s="131"/>
      <c r="E45" s="131"/>
      <c r="F45" s="131"/>
      <c r="G45" s="131"/>
    </row>
    <row r="46" spans="1:7" ht="24.6">
      <c r="A46" s="132"/>
      <c r="B46" s="133"/>
      <c r="C46" s="133"/>
      <c r="D46" s="133"/>
      <c r="E46" s="133"/>
      <c r="F46" s="133"/>
      <c r="G46" s="133"/>
    </row>
    <row r="51" spans="3:6">
      <c r="C51" s="131"/>
      <c r="D51" s="131"/>
      <c r="E51" s="131"/>
      <c r="F51" s="131"/>
    </row>
    <row r="52" spans="3:6">
      <c r="C52" s="131"/>
      <c r="D52" s="131"/>
      <c r="E52" s="131"/>
      <c r="F52" s="131"/>
    </row>
    <row r="53" spans="3:6">
      <c r="C53" s="131"/>
      <c r="D53" s="131"/>
      <c r="E53" s="131"/>
      <c r="F53" s="131"/>
    </row>
    <row r="54" spans="3:6">
      <c r="C54" s="131"/>
      <c r="D54" s="131"/>
      <c r="E54" s="131"/>
      <c r="F54" s="131"/>
    </row>
  </sheetData>
  <sheetProtection sheet="1" objects="1" scenarios="1"/>
  <mergeCells count="5">
    <mergeCell ref="A2:G2"/>
    <mergeCell ref="A5:G5"/>
    <mergeCell ref="A43:G43"/>
    <mergeCell ref="A45:G45"/>
    <mergeCell ref="C51:F54"/>
  </mergeCells>
  <pageMargins left="0.59055118110236227" right="0.39370078740157483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9192E-93BB-46A2-938A-D32D8AF2BF09}">
  <dimension ref="B1:J75"/>
  <sheetViews>
    <sheetView showRuler="0" topLeftCell="A4" zoomScale="96" zoomScaleNormal="96" workbookViewId="0">
      <selection activeCell="C59" sqref="C59:C63"/>
    </sheetView>
  </sheetViews>
  <sheetFormatPr baseColWidth="10" defaultRowHeight="14.4"/>
  <cols>
    <col min="1" max="1" width="4.77734375" customWidth="1"/>
    <col min="2" max="2" width="10.6640625" style="134" customWidth="1"/>
    <col min="3" max="3" width="27.44140625" customWidth="1"/>
    <col min="4" max="7" width="7.77734375" customWidth="1"/>
    <col min="8" max="8" width="8.77734375" customWidth="1"/>
    <col min="9" max="10" width="7.77734375" customWidth="1"/>
    <col min="11" max="11" width="11.6640625" customWidth="1"/>
    <col min="12" max="12" width="11.5546875" customWidth="1"/>
  </cols>
  <sheetData>
    <row r="1" spans="2:10" ht="24" customHeight="1"/>
    <row r="2" spans="2:10" ht="24" customHeight="1"/>
    <row r="3" spans="2:10" ht="24" customHeight="1"/>
    <row r="4" spans="2:10" ht="24" customHeight="1"/>
    <row r="5" spans="2:10" ht="12.75" customHeight="1"/>
    <row r="6" spans="2:10" ht="12.75" customHeight="1">
      <c r="B6" s="135" t="s">
        <v>83</v>
      </c>
      <c r="C6" s="135"/>
      <c r="D6" s="135"/>
      <c r="E6" s="135"/>
      <c r="F6" s="135"/>
      <c r="G6" s="135"/>
      <c r="H6" s="135"/>
      <c r="I6" s="135"/>
      <c r="J6" s="135"/>
    </row>
    <row r="7" spans="2:10" ht="12.75" customHeight="1">
      <c r="B7" s="135"/>
      <c r="C7" s="135"/>
      <c r="D7" s="135"/>
      <c r="E7" s="135"/>
      <c r="F7" s="135"/>
      <c r="G7" s="135"/>
      <c r="H7" s="135"/>
      <c r="I7" s="135"/>
      <c r="J7" s="135"/>
    </row>
    <row r="8" spans="2:10" ht="15" customHeight="1" thickBot="1"/>
    <row r="9" spans="2:10" ht="18" customHeight="1" thickBot="1">
      <c r="B9" s="136" t="s">
        <v>84</v>
      </c>
      <c r="C9" s="137"/>
      <c r="D9" s="138">
        <f>SUM(E10+E11+E12+E13)</f>
        <v>0</v>
      </c>
      <c r="E9" s="139"/>
      <c r="F9" s="140">
        <f>SUM(G10:G13)</f>
        <v>0</v>
      </c>
      <c r="G9" s="139"/>
      <c r="H9" s="140">
        <f>SUM(D9:F9)</f>
        <v>0</v>
      </c>
      <c r="I9" s="141" t="s">
        <v>85</v>
      </c>
      <c r="J9" s="142" t="s">
        <v>67</v>
      </c>
    </row>
    <row r="10" spans="2:10" ht="15" customHeight="1" thickBot="1">
      <c r="B10" s="143" t="s">
        <v>86</v>
      </c>
      <c r="C10" s="144"/>
      <c r="D10" s="145"/>
      <c r="E10" s="146"/>
      <c r="F10" s="146"/>
      <c r="G10" s="146"/>
      <c r="H10" s="146">
        <f>SUM(E10:G10)</f>
        <v>0</v>
      </c>
      <c r="I10" s="147">
        <f>MAX(G10:G13)</f>
        <v>0</v>
      </c>
      <c r="J10" s="148">
        <f>RANK(H9,H9:H75)</f>
        <v>46</v>
      </c>
    </row>
    <row r="11" spans="2:10" ht="15" customHeight="1">
      <c r="B11" s="143"/>
      <c r="C11" s="144"/>
      <c r="D11" s="149"/>
      <c r="E11" s="146"/>
      <c r="F11" s="146"/>
      <c r="G11" s="146"/>
      <c r="H11" s="146">
        <f>SUM(E11:G11)</f>
        <v>0</v>
      </c>
      <c r="I11" s="150"/>
      <c r="J11" s="151"/>
    </row>
    <row r="12" spans="2:10" ht="15" customHeight="1">
      <c r="B12" s="143"/>
      <c r="C12" s="144"/>
      <c r="D12" s="149"/>
      <c r="E12" s="146"/>
      <c r="F12" s="146"/>
      <c r="G12" s="146"/>
      <c r="H12" s="146">
        <f>SUM(E12:G12)</f>
        <v>0</v>
      </c>
      <c r="I12" s="150"/>
      <c r="J12" s="151"/>
    </row>
    <row r="13" spans="2:10" ht="15" customHeight="1" thickBot="1">
      <c r="B13" s="152"/>
      <c r="C13" s="153"/>
      <c r="D13" s="154"/>
      <c r="E13" s="155"/>
      <c r="F13" s="155"/>
      <c r="G13" s="155"/>
      <c r="H13" s="155">
        <f>SUM(E13:G13)</f>
        <v>0</v>
      </c>
      <c r="I13" s="156"/>
      <c r="J13" s="151"/>
    </row>
    <row r="14" spans="2:10" ht="15" customHeight="1" thickBot="1">
      <c r="J14" s="151"/>
    </row>
    <row r="15" spans="2:10" ht="18" customHeight="1" thickBot="1">
      <c r="B15" s="136" t="s">
        <v>84</v>
      </c>
      <c r="C15" s="157"/>
      <c r="D15" s="138">
        <f>SUM(E16+E17+E18+E19)</f>
        <v>0</v>
      </c>
      <c r="E15" s="139"/>
      <c r="F15" s="140">
        <f>SUM(G16:G19)</f>
        <v>0</v>
      </c>
      <c r="G15" s="139"/>
      <c r="H15" s="140">
        <f>SUM(D15:F15)</f>
        <v>0</v>
      </c>
      <c r="I15" s="141" t="s">
        <v>85</v>
      </c>
      <c r="J15" s="142" t="s">
        <v>67</v>
      </c>
    </row>
    <row r="16" spans="2:10" ht="16.2" thickBot="1">
      <c r="B16" s="158" t="s">
        <v>87</v>
      </c>
      <c r="C16" s="144"/>
      <c r="D16" s="145"/>
      <c r="E16" s="146"/>
      <c r="F16" s="146"/>
      <c r="G16" s="146"/>
      <c r="H16" s="146">
        <f>SUM(E16:G16)</f>
        <v>0</v>
      </c>
      <c r="I16" s="147">
        <f>MAX(G16:G19)</f>
        <v>0</v>
      </c>
      <c r="J16" s="148">
        <f>RANK(H15,H9:H75)</f>
        <v>46</v>
      </c>
    </row>
    <row r="17" spans="2:10" ht="15.6">
      <c r="B17" s="158"/>
      <c r="C17" s="144"/>
      <c r="D17" s="149"/>
      <c r="E17" s="146"/>
      <c r="F17" s="146"/>
      <c r="G17" s="146"/>
      <c r="H17" s="146">
        <f>SUM(E17:G17)</f>
        <v>0</v>
      </c>
      <c r="I17" s="150"/>
      <c r="J17" s="151"/>
    </row>
    <row r="18" spans="2:10" ht="15.6">
      <c r="B18" s="158"/>
      <c r="C18" s="144"/>
      <c r="D18" s="149"/>
      <c r="E18" s="146"/>
      <c r="F18" s="146"/>
      <c r="G18" s="146"/>
      <c r="H18" s="146">
        <f>SUM(E18:G18)</f>
        <v>0</v>
      </c>
      <c r="I18" s="150"/>
      <c r="J18" s="151"/>
    </row>
    <row r="19" spans="2:10" ht="16.2" thickBot="1">
      <c r="B19" s="159"/>
      <c r="C19" s="153"/>
      <c r="D19" s="154"/>
      <c r="E19" s="155"/>
      <c r="F19" s="155"/>
      <c r="G19" s="155"/>
      <c r="H19" s="155">
        <f>SUM(E19:G19)</f>
        <v>0</v>
      </c>
      <c r="I19" s="156"/>
      <c r="J19" s="151"/>
    </row>
    <row r="20" spans="2:10" ht="16.2" thickBot="1">
      <c r="J20" s="151"/>
    </row>
    <row r="21" spans="2:10" ht="18" customHeight="1" thickBot="1">
      <c r="B21" s="136" t="s">
        <v>84</v>
      </c>
      <c r="C21" s="157" t="s">
        <v>88</v>
      </c>
      <c r="D21" s="138">
        <f>SUM(E22+E23+E24+E25)</f>
        <v>308</v>
      </c>
      <c r="E21" s="139"/>
      <c r="F21" s="140">
        <f>SUM(G22:G25)</f>
        <v>343</v>
      </c>
      <c r="G21" s="139"/>
      <c r="H21" s="140">
        <f>SUM(D21:F21)</f>
        <v>651</v>
      </c>
      <c r="I21" s="141" t="s">
        <v>85</v>
      </c>
      <c r="J21" s="142" t="s">
        <v>67</v>
      </c>
    </row>
    <row r="22" spans="2:10" ht="16.2" thickBot="1">
      <c r="B22" s="158" t="s">
        <v>89</v>
      </c>
      <c r="C22" s="144" t="s">
        <v>30</v>
      </c>
      <c r="D22" s="145"/>
      <c r="E22" s="146">
        <v>87</v>
      </c>
      <c r="F22" s="146"/>
      <c r="G22" s="146">
        <v>90</v>
      </c>
      <c r="H22" s="146">
        <f>SUM(E22:G22)</f>
        <v>177</v>
      </c>
      <c r="I22" s="147">
        <f>MAX(G22:G25)</f>
        <v>94</v>
      </c>
      <c r="J22" s="148">
        <f>RANK(H21,H9:H75)</f>
        <v>8</v>
      </c>
    </row>
    <row r="23" spans="2:10" ht="15.6">
      <c r="B23" s="158"/>
      <c r="C23" s="144" t="s">
        <v>90</v>
      </c>
      <c r="D23" s="149"/>
      <c r="E23" s="146">
        <v>48</v>
      </c>
      <c r="F23" s="146"/>
      <c r="G23" s="146">
        <v>69</v>
      </c>
      <c r="H23" s="146">
        <f>SUM(E23:G23)</f>
        <v>117</v>
      </c>
      <c r="I23" s="150"/>
      <c r="J23" s="151"/>
    </row>
    <row r="24" spans="2:10" ht="15.6">
      <c r="B24" s="158"/>
      <c r="C24" s="144" t="s">
        <v>32</v>
      </c>
      <c r="D24" s="149"/>
      <c r="E24" s="146">
        <v>79</v>
      </c>
      <c r="F24" s="146"/>
      <c r="G24" s="146">
        <v>90</v>
      </c>
      <c r="H24" s="146">
        <f>SUM(E24:G24)</f>
        <v>169</v>
      </c>
      <c r="I24" s="150"/>
      <c r="J24" s="151"/>
    </row>
    <row r="25" spans="2:10" ht="16.2" thickBot="1">
      <c r="B25" s="159"/>
      <c r="C25" s="153" t="s">
        <v>31</v>
      </c>
      <c r="D25" s="154"/>
      <c r="E25" s="155">
        <v>94</v>
      </c>
      <c r="F25" s="155"/>
      <c r="G25" s="155">
        <v>94</v>
      </c>
      <c r="H25" s="155">
        <f>SUM(E25:G25)</f>
        <v>188</v>
      </c>
      <c r="I25" s="156"/>
      <c r="J25" s="151"/>
    </row>
    <row r="26" spans="2:10" ht="15" customHeight="1" thickBot="1">
      <c r="J26" s="151"/>
    </row>
    <row r="27" spans="2:10" ht="18" customHeight="1" thickBot="1">
      <c r="B27" s="136" t="s">
        <v>84</v>
      </c>
      <c r="C27" s="157" t="s">
        <v>91</v>
      </c>
      <c r="D27" s="138">
        <f>SUM(E28+E29+E30+E31)</f>
        <v>348</v>
      </c>
      <c r="E27" s="139"/>
      <c r="F27" s="140">
        <f>SUM(G28:G31)</f>
        <v>338</v>
      </c>
      <c r="G27" s="139"/>
      <c r="H27" s="140">
        <f>SUM(D27:F27)</f>
        <v>686</v>
      </c>
      <c r="I27" s="141" t="s">
        <v>85</v>
      </c>
      <c r="J27" s="142" t="s">
        <v>67</v>
      </c>
    </row>
    <row r="28" spans="2:10" ht="16.2" thickBot="1">
      <c r="B28" s="143" t="s">
        <v>92</v>
      </c>
      <c r="C28" s="144" t="s">
        <v>56</v>
      </c>
      <c r="D28" s="145"/>
      <c r="E28" s="146">
        <v>90</v>
      </c>
      <c r="F28" s="146"/>
      <c r="G28" s="146">
        <v>86</v>
      </c>
      <c r="H28" s="146">
        <f>SUM(E28:G28)</f>
        <v>176</v>
      </c>
      <c r="I28" s="147">
        <f>MAX(G28:G31)</f>
        <v>88</v>
      </c>
      <c r="J28" s="148">
        <f>RANK(H27,H9:H75)</f>
        <v>6</v>
      </c>
    </row>
    <row r="29" spans="2:10" ht="15.6">
      <c r="B29" s="143"/>
      <c r="C29" s="144" t="s">
        <v>57</v>
      </c>
      <c r="D29" s="149"/>
      <c r="E29" s="146">
        <v>81</v>
      </c>
      <c r="F29" s="146"/>
      <c r="G29" s="146">
        <v>82</v>
      </c>
      <c r="H29" s="146">
        <f>SUM(E29:G29)</f>
        <v>163</v>
      </c>
      <c r="I29" s="150"/>
      <c r="J29" s="151"/>
    </row>
    <row r="30" spans="2:10" ht="15.6">
      <c r="B30" s="143"/>
      <c r="C30" s="144" t="s">
        <v>40</v>
      </c>
      <c r="D30" s="149"/>
      <c r="E30" s="146">
        <v>85</v>
      </c>
      <c r="F30" s="146"/>
      <c r="G30" s="146">
        <v>82</v>
      </c>
      <c r="H30" s="146">
        <f>SUM(E30:G30)</f>
        <v>167</v>
      </c>
      <c r="I30" s="150"/>
      <c r="J30" s="151"/>
    </row>
    <row r="31" spans="2:10" ht="16.2" thickBot="1">
      <c r="B31" s="152"/>
      <c r="C31" s="153" t="s">
        <v>43</v>
      </c>
      <c r="D31" s="154"/>
      <c r="E31" s="155">
        <v>92</v>
      </c>
      <c r="F31" s="155"/>
      <c r="G31" s="155">
        <v>88</v>
      </c>
      <c r="H31" s="155">
        <f>SUM(E31:G31)</f>
        <v>180</v>
      </c>
      <c r="I31" s="156"/>
      <c r="J31" s="151"/>
    </row>
    <row r="32" spans="2:10" ht="16.2" thickBot="1">
      <c r="J32" s="151"/>
    </row>
    <row r="33" spans="2:10" ht="18" customHeight="1" thickBot="1">
      <c r="B33" s="136" t="s">
        <v>84</v>
      </c>
      <c r="C33" s="157" t="s">
        <v>93</v>
      </c>
      <c r="D33" s="138">
        <f>SUM(E34+E35+E36+E37)</f>
        <v>357</v>
      </c>
      <c r="E33" s="139"/>
      <c r="F33" s="140">
        <f>SUM(G34:G37)</f>
        <v>360</v>
      </c>
      <c r="G33" s="139"/>
      <c r="H33" s="140">
        <f>SUM(D33:F33)</f>
        <v>717</v>
      </c>
      <c r="I33" s="141" t="s">
        <v>85</v>
      </c>
      <c r="J33" s="142" t="s">
        <v>67</v>
      </c>
    </row>
    <row r="34" spans="2:10" ht="16.2" thickBot="1">
      <c r="B34" s="143" t="s">
        <v>94</v>
      </c>
      <c r="C34" s="160" t="s">
        <v>95</v>
      </c>
      <c r="D34" s="145"/>
      <c r="E34" s="146">
        <v>91</v>
      </c>
      <c r="F34" s="146"/>
      <c r="G34" s="146">
        <v>93</v>
      </c>
      <c r="H34" s="146">
        <f>SUM(E34:G34)</f>
        <v>184</v>
      </c>
      <c r="I34" s="147">
        <f>MAX(G34:G37)</f>
        <v>95</v>
      </c>
      <c r="J34" s="148">
        <f>RANK(H33,H9:H75)</f>
        <v>1</v>
      </c>
    </row>
    <row r="35" spans="2:10" ht="15.6">
      <c r="B35" s="143"/>
      <c r="C35" s="160" t="s">
        <v>96</v>
      </c>
      <c r="D35" s="149"/>
      <c r="E35" s="146">
        <v>87</v>
      </c>
      <c r="F35" s="146"/>
      <c r="G35" s="146">
        <v>88</v>
      </c>
      <c r="H35" s="146">
        <f>SUM(E35:G35)</f>
        <v>175</v>
      </c>
      <c r="I35" s="150"/>
      <c r="J35" s="151"/>
    </row>
    <row r="36" spans="2:10" ht="15.6">
      <c r="B36" s="143"/>
      <c r="C36" s="160" t="s">
        <v>97</v>
      </c>
      <c r="D36" s="149"/>
      <c r="E36" s="146">
        <v>88</v>
      </c>
      <c r="F36" s="146"/>
      <c r="G36" s="146">
        <v>84</v>
      </c>
      <c r="H36" s="146">
        <f>SUM(E36:G36)</f>
        <v>172</v>
      </c>
      <c r="I36" s="150"/>
      <c r="J36" s="151"/>
    </row>
    <row r="37" spans="2:10" ht="16.2" thickBot="1">
      <c r="B37" s="152"/>
      <c r="C37" s="161" t="s">
        <v>98</v>
      </c>
      <c r="D37" s="154"/>
      <c r="E37" s="155">
        <v>91</v>
      </c>
      <c r="F37" s="155"/>
      <c r="G37" s="155">
        <v>95</v>
      </c>
      <c r="H37" s="155">
        <f>SUM(E37:G37)</f>
        <v>186</v>
      </c>
      <c r="I37" s="156"/>
      <c r="J37" s="151"/>
    </row>
    <row r="38" spans="2:10" ht="16.2" thickBot="1">
      <c r="J38" s="151"/>
    </row>
    <row r="39" spans="2:10" ht="18" customHeight="1" thickBot="1">
      <c r="B39" s="136" t="s">
        <v>84</v>
      </c>
      <c r="C39" s="157" t="s">
        <v>99</v>
      </c>
      <c r="D39" s="138">
        <f>SUM(E40+E41+E42+E43)</f>
        <v>348</v>
      </c>
      <c r="E39" s="139"/>
      <c r="F39" s="140">
        <f>SUM(G40:G43)</f>
        <v>347</v>
      </c>
      <c r="G39" s="139"/>
      <c r="H39" s="140">
        <f>SUM(D39:F39)</f>
        <v>695</v>
      </c>
      <c r="I39" s="141" t="s">
        <v>85</v>
      </c>
      <c r="J39" s="142" t="s">
        <v>67</v>
      </c>
    </row>
    <row r="40" spans="2:10" ht="16.2" thickBot="1">
      <c r="B40" s="143" t="s">
        <v>100</v>
      </c>
      <c r="C40" s="160" t="s">
        <v>45</v>
      </c>
      <c r="D40" s="145"/>
      <c r="E40" s="146">
        <v>91</v>
      </c>
      <c r="F40" s="146"/>
      <c r="G40" s="146">
        <v>81</v>
      </c>
      <c r="H40" s="146">
        <f>SUM(E40:G40)</f>
        <v>172</v>
      </c>
      <c r="I40" s="147">
        <f>MAX(G40:G43)</f>
        <v>91</v>
      </c>
      <c r="J40" s="148">
        <f>RANK(H39,H9:H75)</f>
        <v>5</v>
      </c>
    </row>
    <row r="41" spans="2:10" ht="15.6">
      <c r="B41" s="143"/>
      <c r="C41" s="160" t="s">
        <v>46</v>
      </c>
      <c r="D41" s="149"/>
      <c r="E41" s="146">
        <v>82</v>
      </c>
      <c r="F41" s="146"/>
      <c r="G41" s="146">
        <v>85</v>
      </c>
      <c r="H41" s="146">
        <f>SUM(E41:G41)</f>
        <v>167</v>
      </c>
      <c r="I41" s="150"/>
      <c r="J41" s="151"/>
    </row>
    <row r="42" spans="2:10" ht="15.6">
      <c r="B42" s="143"/>
      <c r="C42" s="160" t="s">
        <v>47</v>
      </c>
      <c r="D42" s="149"/>
      <c r="E42" s="146">
        <v>91</v>
      </c>
      <c r="F42" s="146"/>
      <c r="G42" s="146">
        <v>90</v>
      </c>
      <c r="H42" s="146">
        <f>SUM(E42:G42)</f>
        <v>181</v>
      </c>
      <c r="I42" s="150"/>
      <c r="J42" s="151"/>
    </row>
    <row r="43" spans="2:10" ht="16.2" thickBot="1">
      <c r="B43" s="152"/>
      <c r="C43" s="161" t="s">
        <v>101</v>
      </c>
      <c r="D43" s="154"/>
      <c r="E43" s="155">
        <v>84</v>
      </c>
      <c r="F43" s="155"/>
      <c r="G43" s="155">
        <v>91</v>
      </c>
      <c r="H43" s="155">
        <f>SUM(E43:G43)</f>
        <v>175</v>
      </c>
      <c r="I43" s="156"/>
      <c r="J43" s="151"/>
    </row>
    <row r="44" spans="2:10" ht="15.6">
      <c r="B44" s="162"/>
      <c r="C44" s="163"/>
      <c r="E44" s="164"/>
      <c r="F44" s="164"/>
      <c r="G44" s="164"/>
      <c r="H44" s="164"/>
      <c r="I44" s="165"/>
      <c r="J44" s="151"/>
    </row>
    <row r="45" spans="2:10" ht="15.6">
      <c r="B45" s="162"/>
      <c r="C45" s="163"/>
      <c r="E45" s="164"/>
      <c r="F45" s="164"/>
      <c r="G45" s="164"/>
      <c r="H45" s="164"/>
      <c r="I45" s="165"/>
      <c r="J45" s="151"/>
    </row>
    <row r="46" spans="2:10" ht="16.2" thickBot="1">
      <c r="B46" s="162"/>
      <c r="C46" s="163"/>
      <c r="E46" s="164"/>
      <c r="F46" s="164"/>
      <c r="G46" s="164"/>
      <c r="H46" s="164"/>
      <c r="I46" s="164"/>
      <c r="J46" s="151"/>
    </row>
    <row r="47" spans="2:10" ht="21.6" thickBot="1">
      <c r="B47" s="136" t="s">
        <v>84</v>
      </c>
      <c r="C47" s="157" t="s">
        <v>102</v>
      </c>
      <c r="D47" s="138">
        <f>SUM(E48+E49+E50+E51)</f>
        <v>353</v>
      </c>
      <c r="E47" s="139"/>
      <c r="F47" s="140">
        <f>SUM(G47:G51)</f>
        <v>355</v>
      </c>
      <c r="G47" s="139"/>
      <c r="H47" s="140">
        <f>SUM(D47:F47)</f>
        <v>708</v>
      </c>
      <c r="I47" s="141" t="s">
        <v>85</v>
      </c>
      <c r="J47" s="142" t="s">
        <v>67</v>
      </c>
    </row>
    <row r="48" spans="2:10" ht="16.2" thickBot="1">
      <c r="B48" s="143" t="s">
        <v>103</v>
      </c>
      <c r="C48" s="144" t="s">
        <v>35</v>
      </c>
      <c r="D48" s="145"/>
      <c r="E48" s="146">
        <v>91</v>
      </c>
      <c r="F48" s="146"/>
      <c r="G48" s="146">
        <v>91</v>
      </c>
      <c r="H48" s="146">
        <f>SUM(E48:G48)</f>
        <v>182</v>
      </c>
      <c r="I48" s="147">
        <f>MAX(G48:G51)</f>
        <v>95</v>
      </c>
      <c r="J48" s="148">
        <f>RANK(H47,H9:H75)</f>
        <v>3</v>
      </c>
    </row>
    <row r="49" spans="2:10" ht="15.6">
      <c r="B49" s="143"/>
      <c r="C49" s="144" t="s">
        <v>28</v>
      </c>
      <c r="D49" s="149"/>
      <c r="E49" s="146">
        <v>87</v>
      </c>
      <c r="F49" s="146"/>
      <c r="G49" s="146">
        <v>82</v>
      </c>
      <c r="H49" s="146">
        <f>SUM(E49:G49)</f>
        <v>169</v>
      </c>
      <c r="I49" s="150"/>
      <c r="J49" s="151"/>
    </row>
    <row r="50" spans="2:10" ht="15.6">
      <c r="B50" s="143"/>
      <c r="C50" s="144" t="s">
        <v>104</v>
      </c>
      <c r="D50" s="149"/>
      <c r="E50" s="146">
        <v>82</v>
      </c>
      <c r="F50" s="146"/>
      <c r="G50" s="146">
        <v>87</v>
      </c>
      <c r="H50" s="146">
        <f>SUM(E50:G50)</f>
        <v>169</v>
      </c>
      <c r="I50" s="150"/>
      <c r="J50" s="151"/>
    </row>
    <row r="51" spans="2:10" ht="16.2" thickBot="1">
      <c r="B51" s="152"/>
      <c r="C51" s="153" t="s">
        <v>38</v>
      </c>
      <c r="D51" s="154"/>
      <c r="E51" s="155">
        <v>93</v>
      </c>
      <c r="F51" s="155"/>
      <c r="G51" s="155">
        <v>95</v>
      </c>
      <c r="H51" s="155">
        <f>SUM(E51:G51)</f>
        <v>188</v>
      </c>
      <c r="I51" s="156"/>
      <c r="J51" s="151"/>
    </row>
    <row r="52" spans="2:10" ht="16.2" thickBot="1">
      <c r="J52" s="151"/>
    </row>
    <row r="53" spans="2:10" ht="21.6" thickBot="1">
      <c r="B53" s="136" t="s">
        <v>84</v>
      </c>
      <c r="C53" s="157" t="s">
        <v>105</v>
      </c>
      <c r="D53" s="138">
        <f>SUM(E54+E55+E56+E57)</f>
        <v>361</v>
      </c>
      <c r="E53" s="139"/>
      <c r="F53" s="140">
        <f>SUM(G54:G57)</f>
        <v>349</v>
      </c>
      <c r="G53" s="139"/>
      <c r="H53" s="140">
        <f>SUM(D53:F53)</f>
        <v>710</v>
      </c>
      <c r="I53" s="141" t="s">
        <v>85</v>
      </c>
      <c r="J53" s="142" t="s">
        <v>67</v>
      </c>
    </row>
    <row r="54" spans="2:10" ht="16.2" thickBot="1">
      <c r="B54" s="158" t="s">
        <v>106</v>
      </c>
      <c r="C54" s="160" t="s">
        <v>20</v>
      </c>
      <c r="D54" s="145"/>
      <c r="E54" s="146">
        <v>86</v>
      </c>
      <c r="F54" s="146"/>
      <c r="G54" s="146">
        <v>88</v>
      </c>
      <c r="H54" s="146">
        <f>SUM(E54:G54)</f>
        <v>174</v>
      </c>
      <c r="I54" s="147">
        <f>MAX(G54:G57)</f>
        <v>91</v>
      </c>
      <c r="J54" s="148">
        <f>RANK(H53,H9:H75)</f>
        <v>2</v>
      </c>
    </row>
    <row r="55" spans="2:10" ht="15.6">
      <c r="B55" s="158"/>
      <c r="C55" s="160" t="s">
        <v>21</v>
      </c>
      <c r="D55" s="149"/>
      <c r="E55" s="146">
        <v>91</v>
      </c>
      <c r="F55" s="146"/>
      <c r="G55" s="146">
        <v>88</v>
      </c>
      <c r="H55" s="146">
        <f>SUM(E55:G55)</f>
        <v>179</v>
      </c>
      <c r="I55" s="150"/>
      <c r="J55" s="151"/>
    </row>
    <row r="56" spans="2:10" ht="15.6">
      <c r="B56" s="158"/>
      <c r="C56" s="160" t="s">
        <v>22</v>
      </c>
      <c r="D56" s="149"/>
      <c r="E56" s="146">
        <v>91</v>
      </c>
      <c r="F56" s="146"/>
      <c r="G56" s="146">
        <v>91</v>
      </c>
      <c r="H56" s="146">
        <f>SUM(E56:G56)</f>
        <v>182</v>
      </c>
      <c r="I56" s="150"/>
      <c r="J56" s="151"/>
    </row>
    <row r="57" spans="2:10" ht="16.2" thickBot="1">
      <c r="B57" s="159"/>
      <c r="C57" s="161" t="s">
        <v>23</v>
      </c>
      <c r="D57" s="154"/>
      <c r="E57" s="155">
        <v>93</v>
      </c>
      <c r="F57" s="155"/>
      <c r="G57" s="155">
        <v>82</v>
      </c>
      <c r="H57" s="155">
        <f>SUM(E57:G57)</f>
        <v>175</v>
      </c>
      <c r="I57" s="156"/>
      <c r="J57" s="151"/>
    </row>
    <row r="58" spans="2:10" ht="16.2" thickBot="1">
      <c r="J58" s="151"/>
    </row>
    <row r="59" spans="2:10" ht="21.6" thickBot="1">
      <c r="B59" s="136" t="s">
        <v>84</v>
      </c>
      <c r="C59" s="157" t="s">
        <v>107</v>
      </c>
      <c r="D59" s="138">
        <f>SUM(E60+E61+E62+E63)</f>
        <v>346</v>
      </c>
      <c r="E59" s="139"/>
      <c r="F59" s="140">
        <f>SUM(G60:G63)</f>
        <v>356</v>
      </c>
      <c r="G59" s="139"/>
      <c r="H59" s="140">
        <f>SUM(D59:F59)</f>
        <v>702</v>
      </c>
      <c r="I59" s="141" t="s">
        <v>85</v>
      </c>
      <c r="J59" s="142" t="s">
        <v>67</v>
      </c>
    </row>
    <row r="60" spans="2:10" ht="16.2" thickBot="1">
      <c r="B60" s="143" t="s">
        <v>108</v>
      </c>
      <c r="C60" s="160" t="s">
        <v>37</v>
      </c>
      <c r="D60" s="145"/>
      <c r="E60" s="146">
        <v>86</v>
      </c>
      <c r="F60" s="146"/>
      <c r="G60" s="146">
        <v>89</v>
      </c>
      <c r="H60" s="146">
        <f>SUM(E60:G60)</f>
        <v>175</v>
      </c>
      <c r="I60" s="147">
        <f>MAX(G60:G63)</f>
        <v>90</v>
      </c>
      <c r="J60" s="148">
        <f>RANK(H59,H9:H75)</f>
        <v>4</v>
      </c>
    </row>
    <row r="61" spans="2:10" ht="15.6">
      <c r="B61" s="143"/>
      <c r="C61" s="160" t="s">
        <v>109</v>
      </c>
      <c r="D61" s="149"/>
      <c r="E61" s="146">
        <v>84</v>
      </c>
      <c r="F61" s="146"/>
      <c r="G61" s="146">
        <v>90</v>
      </c>
      <c r="H61" s="146">
        <f>SUM(E61:G61)</f>
        <v>174</v>
      </c>
      <c r="I61" s="150"/>
      <c r="J61" s="151"/>
    </row>
    <row r="62" spans="2:10" ht="15.6">
      <c r="B62" s="143"/>
      <c r="C62" s="160" t="s">
        <v>110</v>
      </c>
      <c r="D62" s="149"/>
      <c r="E62" s="146">
        <v>91</v>
      </c>
      <c r="F62" s="146"/>
      <c r="G62" s="146">
        <v>87</v>
      </c>
      <c r="H62" s="146">
        <f>SUM(E62:G62)</f>
        <v>178</v>
      </c>
      <c r="I62" s="150"/>
      <c r="J62" s="151"/>
    </row>
    <row r="63" spans="2:10" ht="16.2" thickBot="1">
      <c r="B63" s="152"/>
      <c r="C63" s="161" t="s">
        <v>36</v>
      </c>
      <c r="D63" s="154"/>
      <c r="E63" s="155">
        <v>85</v>
      </c>
      <c r="F63" s="155"/>
      <c r="G63" s="155">
        <v>90</v>
      </c>
      <c r="H63" s="155">
        <f>SUM(E63:G63)</f>
        <v>175</v>
      </c>
      <c r="I63" s="156"/>
      <c r="J63" s="151"/>
    </row>
    <row r="64" spans="2:10" ht="16.2" thickBot="1">
      <c r="J64" s="151"/>
    </row>
    <row r="65" spans="2:10" ht="21.6" thickBot="1">
      <c r="B65" s="136" t="s">
        <v>84</v>
      </c>
      <c r="C65" s="157" t="s">
        <v>111</v>
      </c>
      <c r="D65" s="138">
        <f>SUM(E66+E67+E68+E69)</f>
        <v>334</v>
      </c>
      <c r="E65" s="139"/>
      <c r="F65" s="140">
        <f>SUM(G66:G69)</f>
        <v>345</v>
      </c>
      <c r="G65" s="139"/>
      <c r="H65" s="140">
        <f>SUM(D65:F65)</f>
        <v>679</v>
      </c>
      <c r="I65" s="141" t="s">
        <v>85</v>
      </c>
      <c r="J65" s="142" t="s">
        <v>67</v>
      </c>
    </row>
    <row r="66" spans="2:10" ht="16.2" thickBot="1">
      <c r="B66" s="143" t="s">
        <v>112</v>
      </c>
      <c r="C66" s="160" t="s">
        <v>15</v>
      </c>
      <c r="D66" s="145"/>
      <c r="E66" s="146">
        <v>87</v>
      </c>
      <c r="F66" s="146"/>
      <c r="G66" s="146">
        <v>94</v>
      </c>
      <c r="H66" s="146">
        <f>SUM(E66:G66)</f>
        <v>181</v>
      </c>
      <c r="I66" s="147">
        <f>MAX(G66:G69)</f>
        <v>94</v>
      </c>
      <c r="J66" s="148">
        <f>RANK(H65,H9:H75)</f>
        <v>7</v>
      </c>
    </row>
    <row r="67" spans="2:10" ht="15.6">
      <c r="B67" s="143"/>
      <c r="C67" s="160" t="s">
        <v>113</v>
      </c>
      <c r="D67" s="149"/>
      <c r="E67" s="146">
        <v>94</v>
      </c>
      <c r="F67" s="146"/>
      <c r="G67" s="146">
        <v>90</v>
      </c>
      <c r="H67" s="146">
        <f>SUM(E67:G67)</f>
        <v>184</v>
      </c>
      <c r="I67" s="150"/>
      <c r="J67" s="151"/>
    </row>
    <row r="68" spans="2:10" ht="15.6">
      <c r="B68" s="143"/>
      <c r="C68" s="160" t="s">
        <v>114</v>
      </c>
      <c r="D68" s="149"/>
      <c r="E68" s="146">
        <v>68</v>
      </c>
      <c r="F68" s="146"/>
      <c r="G68" s="146">
        <v>75</v>
      </c>
      <c r="H68" s="146">
        <f>SUM(E68:G68)</f>
        <v>143</v>
      </c>
      <c r="I68" s="150"/>
      <c r="J68" s="151"/>
    </row>
    <row r="69" spans="2:10" ht="16.2" thickBot="1">
      <c r="B69" s="152"/>
      <c r="C69" s="161" t="s">
        <v>18</v>
      </c>
      <c r="D69" s="154"/>
      <c r="E69" s="155">
        <v>85</v>
      </c>
      <c r="F69" s="155"/>
      <c r="G69" s="155">
        <v>86</v>
      </c>
      <c r="H69" s="155">
        <f>SUM(E69:G69)</f>
        <v>171</v>
      </c>
      <c r="I69" s="156"/>
      <c r="J69" s="151"/>
    </row>
    <row r="70" spans="2:10" ht="16.2" customHeight="1" thickBot="1"/>
    <row r="71" spans="2:10" ht="22.2" customHeight="1" thickBot="1">
      <c r="B71" s="136" t="s">
        <v>84</v>
      </c>
      <c r="C71" s="157" t="s">
        <v>115</v>
      </c>
      <c r="D71" s="138">
        <f>SUM(E72+E73+E74+E75)</f>
        <v>269</v>
      </c>
      <c r="E71" s="139"/>
      <c r="F71" s="140">
        <f>SUM(G72:G75)</f>
        <v>292</v>
      </c>
      <c r="G71" s="139"/>
      <c r="H71" s="140">
        <f>SUM(D71:F71)</f>
        <v>561</v>
      </c>
      <c r="I71" s="141" t="s">
        <v>85</v>
      </c>
      <c r="J71" s="142" t="s">
        <v>67</v>
      </c>
    </row>
    <row r="72" spans="2:10" ht="16.2" customHeight="1" thickBot="1">
      <c r="B72" s="143" t="s">
        <v>116</v>
      </c>
      <c r="C72" s="160" t="s">
        <v>117</v>
      </c>
      <c r="D72" s="145"/>
      <c r="E72" s="146">
        <v>83</v>
      </c>
      <c r="F72" s="146"/>
      <c r="G72" s="146">
        <v>82</v>
      </c>
      <c r="H72" s="146">
        <f>SUM(E72:G72)</f>
        <v>165</v>
      </c>
      <c r="I72" s="147">
        <f>MAX(G72:G75)</f>
        <v>84</v>
      </c>
      <c r="J72" s="148">
        <f>RANK(H71,H15:H75)</f>
        <v>9</v>
      </c>
    </row>
    <row r="73" spans="2:10" ht="15.6" customHeight="1">
      <c r="B73" s="143"/>
      <c r="C73" s="160" t="s">
        <v>118</v>
      </c>
      <c r="D73" s="149"/>
      <c r="E73" s="146">
        <v>86</v>
      </c>
      <c r="F73" s="146"/>
      <c r="G73" s="146">
        <v>84</v>
      </c>
      <c r="H73" s="146">
        <f>SUM(E73:G73)</f>
        <v>170</v>
      </c>
      <c r="I73" s="150"/>
      <c r="J73" s="151"/>
    </row>
    <row r="74" spans="2:10" ht="15.6" customHeight="1">
      <c r="B74" s="143"/>
      <c r="C74" s="160" t="s">
        <v>119</v>
      </c>
      <c r="D74" s="149"/>
      <c r="E74" s="146">
        <v>46</v>
      </c>
      <c r="F74" s="146"/>
      <c r="G74" s="146">
        <v>46</v>
      </c>
      <c r="H74" s="146">
        <f>SUM(E74:G74)</f>
        <v>92</v>
      </c>
      <c r="I74" s="150"/>
      <c r="J74" s="151"/>
    </row>
    <row r="75" spans="2:10" ht="16.2" customHeight="1" thickBot="1">
      <c r="B75" s="152"/>
      <c r="C75" s="161" t="s">
        <v>120</v>
      </c>
      <c r="D75" s="154"/>
      <c r="E75" s="155">
        <v>54</v>
      </c>
      <c r="F75" s="155"/>
      <c r="G75" s="155">
        <v>80</v>
      </c>
      <c r="H75" s="155">
        <f>SUM(E75:G75)</f>
        <v>134</v>
      </c>
      <c r="I75" s="156"/>
      <c r="J75" s="151"/>
    </row>
  </sheetData>
  <sheetProtection sheet="1" objects="1" scenarios="1"/>
  <mergeCells count="12">
    <mergeCell ref="B40:B43"/>
    <mergeCell ref="B48:B51"/>
    <mergeCell ref="B54:B57"/>
    <mergeCell ref="B60:B63"/>
    <mergeCell ref="B66:B69"/>
    <mergeCell ref="B72:B75"/>
    <mergeCell ref="B6:J7"/>
    <mergeCell ref="B10:B13"/>
    <mergeCell ref="B16:B19"/>
    <mergeCell ref="B22:B25"/>
    <mergeCell ref="B28:B31"/>
    <mergeCell ref="B34:B37"/>
  </mergeCells>
  <pageMargins left="0.25" right="0.25" top="0.75" bottom="0.75" header="0.3" footer="0.3"/>
  <pageSetup paperSize="9" orientation="portrait" r:id="rId1"/>
  <headerFooter>
    <oddFooter>&amp;CPage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E47C4-1BAC-4A0A-AF04-86AF989721C0}">
  <dimension ref="B1:G44"/>
  <sheetViews>
    <sheetView showRuler="0" topLeftCell="A4" zoomScale="96" zoomScaleNormal="96" workbookViewId="0">
      <selection activeCell="I21" sqref="I21"/>
    </sheetView>
  </sheetViews>
  <sheetFormatPr baseColWidth="10" defaultRowHeight="14.4"/>
  <cols>
    <col min="1" max="1" width="10.88671875" customWidth="1"/>
    <col min="2" max="2" width="10.6640625" style="134" customWidth="1"/>
    <col min="3" max="3" width="27.44140625" customWidth="1"/>
    <col min="4" max="5" width="10.6640625" customWidth="1"/>
    <col min="6" max="6" width="7.6640625" customWidth="1"/>
    <col min="7" max="7" width="7.33203125" customWidth="1"/>
    <col min="8" max="8" width="11.6640625" customWidth="1"/>
    <col min="9" max="9" width="11.5546875" customWidth="1"/>
  </cols>
  <sheetData>
    <row r="1" spans="2:7" ht="24" customHeight="1"/>
    <row r="2" spans="2:7" ht="24" customHeight="1"/>
    <row r="3" spans="2:7" ht="24" customHeight="1"/>
    <row r="4" spans="2:7" ht="24" customHeight="1"/>
    <row r="5" spans="2:7" ht="12.75" customHeight="1"/>
    <row r="6" spans="2:7" ht="12.75" customHeight="1">
      <c r="B6" s="135" t="s">
        <v>121</v>
      </c>
      <c r="C6" s="135"/>
      <c r="D6" s="135"/>
      <c r="E6" s="135"/>
      <c r="F6" s="135"/>
      <c r="G6" s="135"/>
    </row>
    <row r="7" spans="2:7" ht="12.75" customHeight="1">
      <c r="B7" s="135"/>
      <c r="C7" s="135"/>
      <c r="D7" s="135"/>
      <c r="E7" s="135"/>
      <c r="F7" s="135"/>
      <c r="G7" s="135"/>
    </row>
    <row r="8" spans="2:7" ht="15" customHeight="1" thickBot="1"/>
    <row r="9" spans="2:7" ht="18" customHeight="1" thickBot="1">
      <c r="B9" s="136" t="s">
        <v>84</v>
      </c>
      <c r="C9" s="137"/>
      <c r="D9" s="138">
        <f>SUM(E10+E11+E12+E13)</f>
        <v>0</v>
      </c>
      <c r="E9" s="139"/>
      <c r="F9" s="141" t="s">
        <v>85</v>
      </c>
      <c r="G9" s="142" t="s">
        <v>67</v>
      </c>
    </row>
    <row r="10" spans="2:7" ht="15" customHeight="1" thickBot="1">
      <c r="B10" s="143" t="s">
        <v>122</v>
      </c>
      <c r="C10" s="144"/>
      <c r="D10" s="145"/>
      <c r="E10" s="146"/>
      <c r="F10" s="147">
        <f>MAX(E10:E13)</f>
        <v>0</v>
      </c>
      <c r="G10" s="148">
        <f>RANK(D9,D9:D39)</f>
        <v>5</v>
      </c>
    </row>
    <row r="11" spans="2:7" ht="15" customHeight="1">
      <c r="B11" s="143"/>
      <c r="C11" s="144"/>
      <c r="D11" s="149"/>
      <c r="E11" s="146"/>
      <c r="F11" s="150"/>
      <c r="G11" s="151"/>
    </row>
    <row r="12" spans="2:7" ht="15" customHeight="1">
      <c r="B12" s="143"/>
      <c r="C12" s="144"/>
      <c r="D12" s="149"/>
      <c r="E12" s="146"/>
      <c r="F12" s="150"/>
      <c r="G12" s="151"/>
    </row>
    <row r="13" spans="2:7" ht="15" customHeight="1" thickBot="1">
      <c r="B13" s="152"/>
      <c r="C13" s="153"/>
      <c r="D13" s="154"/>
      <c r="E13" s="155"/>
      <c r="F13" s="156"/>
      <c r="G13" s="151"/>
    </row>
    <row r="14" spans="2:7" ht="15" customHeight="1" thickBot="1">
      <c r="G14" s="151"/>
    </row>
    <row r="15" spans="2:7" ht="18" customHeight="1" thickBot="1">
      <c r="B15" s="136" t="s">
        <v>84</v>
      </c>
      <c r="C15" s="157" t="s">
        <v>107</v>
      </c>
      <c r="D15" s="138">
        <f>SUM(E16+E17+E18+E19)</f>
        <v>340</v>
      </c>
      <c r="E15" s="139"/>
      <c r="F15" s="141" t="s">
        <v>85</v>
      </c>
      <c r="G15" s="142" t="s">
        <v>67</v>
      </c>
    </row>
    <row r="16" spans="2:7" ht="16.2" thickBot="1">
      <c r="B16" s="158" t="s">
        <v>123</v>
      </c>
      <c r="C16" s="160" t="s">
        <v>37</v>
      </c>
      <c r="D16" s="145"/>
      <c r="E16" s="146">
        <v>82</v>
      </c>
      <c r="F16" s="147">
        <f>MAX(E16:E19)</f>
        <v>87</v>
      </c>
      <c r="G16" s="148">
        <f>RANK(D15,D9:D39)</f>
        <v>4</v>
      </c>
    </row>
    <row r="17" spans="2:7" ht="15.6">
      <c r="B17" s="158"/>
      <c r="C17" s="160" t="s">
        <v>109</v>
      </c>
      <c r="D17" s="149"/>
      <c r="E17" s="146">
        <v>87</v>
      </c>
      <c r="F17" s="150"/>
      <c r="G17" s="151"/>
    </row>
    <row r="18" spans="2:7" ht="15.6">
      <c r="B18" s="158"/>
      <c r="C18" s="160" t="s">
        <v>110</v>
      </c>
      <c r="D18" s="149"/>
      <c r="E18" s="146">
        <v>87</v>
      </c>
      <c r="F18" s="150"/>
      <c r="G18" s="151"/>
    </row>
    <row r="19" spans="2:7" ht="16.2" thickBot="1">
      <c r="B19" s="159"/>
      <c r="C19" s="161" t="s">
        <v>36</v>
      </c>
      <c r="D19" s="154"/>
      <c r="E19" s="155">
        <v>84</v>
      </c>
      <c r="F19" s="156"/>
      <c r="G19" s="151"/>
    </row>
    <row r="20" spans="2:7" ht="16.2" thickBot="1">
      <c r="G20" s="151"/>
    </row>
    <row r="21" spans="2:7" ht="18" customHeight="1" thickBot="1">
      <c r="B21" s="136" t="s">
        <v>84</v>
      </c>
      <c r="C21" s="157" t="s">
        <v>105</v>
      </c>
      <c r="D21" s="138">
        <f>SUM(E22+E23+E24+E25)</f>
        <v>356</v>
      </c>
      <c r="E21" s="139"/>
      <c r="F21" s="141" t="s">
        <v>85</v>
      </c>
      <c r="G21" s="142" t="s">
        <v>67</v>
      </c>
    </row>
    <row r="22" spans="2:7" ht="16.2" thickBot="1">
      <c r="B22" s="158" t="s">
        <v>124</v>
      </c>
      <c r="C22" s="160" t="s">
        <v>20</v>
      </c>
      <c r="D22" s="145"/>
      <c r="E22" s="146">
        <v>89</v>
      </c>
      <c r="F22" s="147">
        <f>MAX(E22:E25)</f>
        <v>91</v>
      </c>
      <c r="G22" s="148">
        <f>RANK(D21,D9:D39)</f>
        <v>2</v>
      </c>
    </row>
    <row r="23" spans="2:7" ht="15.6">
      <c r="B23" s="158"/>
      <c r="C23" s="160" t="s">
        <v>21</v>
      </c>
      <c r="D23" s="149"/>
      <c r="E23" s="146">
        <v>90</v>
      </c>
      <c r="F23" s="150"/>
      <c r="G23" s="151"/>
    </row>
    <row r="24" spans="2:7" ht="15.6">
      <c r="B24" s="158"/>
      <c r="C24" s="160" t="s">
        <v>22</v>
      </c>
      <c r="D24" s="149"/>
      <c r="E24" s="146">
        <v>91</v>
      </c>
      <c r="F24" s="150"/>
      <c r="G24" s="151"/>
    </row>
    <row r="25" spans="2:7" ht="16.2" thickBot="1">
      <c r="B25" s="159"/>
      <c r="C25" s="161" t="s">
        <v>23</v>
      </c>
      <c r="D25" s="154"/>
      <c r="E25" s="155">
        <v>86</v>
      </c>
      <c r="F25" s="156"/>
      <c r="G25" s="151"/>
    </row>
    <row r="26" spans="2:7" ht="15" customHeight="1" thickBot="1">
      <c r="G26" s="151"/>
    </row>
    <row r="27" spans="2:7" ht="18" customHeight="1" thickBot="1">
      <c r="B27" s="136" t="s">
        <v>84</v>
      </c>
      <c r="C27" s="157" t="s">
        <v>93</v>
      </c>
      <c r="D27" s="138">
        <f>SUM(E28+E29+E30+E31)</f>
        <v>349</v>
      </c>
      <c r="E27" s="139"/>
      <c r="F27" s="141" t="s">
        <v>85</v>
      </c>
      <c r="G27" s="142" t="s">
        <v>67</v>
      </c>
    </row>
    <row r="28" spans="2:7" ht="16.2" thickBot="1">
      <c r="B28" s="143" t="s">
        <v>125</v>
      </c>
      <c r="C28" s="160" t="s">
        <v>95</v>
      </c>
      <c r="D28" s="145"/>
      <c r="E28" s="146">
        <v>87</v>
      </c>
      <c r="F28" s="147">
        <f>MAX(E28:E31)</f>
        <v>88</v>
      </c>
      <c r="G28" s="148">
        <f>RANK(D27,D9:D39)</f>
        <v>3</v>
      </c>
    </row>
    <row r="29" spans="2:7" ht="15.6">
      <c r="B29" s="143"/>
      <c r="C29" s="160" t="s">
        <v>96</v>
      </c>
      <c r="D29" s="149"/>
      <c r="E29" s="146">
        <v>88</v>
      </c>
      <c r="F29" s="150"/>
      <c r="G29" s="151"/>
    </row>
    <row r="30" spans="2:7" ht="15.6">
      <c r="B30" s="143"/>
      <c r="C30" s="160" t="s">
        <v>97</v>
      </c>
      <c r="D30" s="149"/>
      <c r="E30" s="146">
        <v>87</v>
      </c>
      <c r="F30" s="150"/>
      <c r="G30" s="151"/>
    </row>
    <row r="31" spans="2:7" ht="16.2" thickBot="1">
      <c r="B31" s="152"/>
      <c r="C31" s="161" t="s">
        <v>98</v>
      </c>
      <c r="D31" s="154"/>
      <c r="E31" s="155">
        <v>87</v>
      </c>
      <c r="F31" s="156"/>
      <c r="G31" s="151"/>
    </row>
    <row r="32" spans="2:7" ht="16.2" thickBot="1">
      <c r="G32" s="151"/>
    </row>
    <row r="33" spans="2:7" ht="18" customHeight="1" thickBot="1">
      <c r="B33" s="136" t="s">
        <v>84</v>
      </c>
      <c r="C33" s="157" t="s">
        <v>102</v>
      </c>
      <c r="D33" s="138">
        <f>SUM(E34+E35+E36+E37)</f>
        <v>357</v>
      </c>
      <c r="E33" s="139"/>
      <c r="F33" s="141" t="s">
        <v>85</v>
      </c>
      <c r="G33" s="142" t="s">
        <v>67</v>
      </c>
    </row>
    <row r="34" spans="2:7" ht="16.2" thickBot="1">
      <c r="B34" s="143" t="s">
        <v>126</v>
      </c>
      <c r="C34" s="144" t="s">
        <v>35</v>
      </c>
      <c r="D34" s="145"/>
      <c r="E34" s="146">
        <v>89</v>
      </c>
      <c r="F34" s="147">
        <f>MAX(E34:E37)</f>
        <v>91</v>
      </c>
      <c r="G34" s="148">
        <f>RANK(D33,D9:D39)</f>
        <v>1</v>
      </c>
    </row>
    <row r="35" spans="2:7" ht="15.6" customHeight="1">
      <c r="B35" s="143"/>
      <c r="C35" s="144" t="s">
        <v>28</v>
      </c>
      <c r="D35" s="149"/>
      <c r="E35" s="146">
        <v>91</v>
      </c>
      <c r="F35" s="150"/>
      <c r="G35" s="151"/>
    </row>
    <row r="36" spans="2:7" ht="15.6">
      <c r="B36" s="143"/>
      <c r="C36" s="144" t="s">
        <v>104</v>
      </c>
      <c r="D36" s="149"/>
      <c r="E36" s="146">
        <v>86</v>
      </c>
      <c r="F36" s="150"/>
      <c r="G36" s="151"/>
    </row>
    <row r="37" spans="2:7" ht="16.2" thickBot="1">
      <c r="B37" s="152"/>
      <c r="C37" s="153" t="s">
        <v>38</v>
      </c>
      <c r="D37" s="154"/>
      <c r="E37" s="155">
        <v>91</v>
      </c>
      <c r="F37" s="156"/>
      <c r="G37" s="151"/>
    </row>
    <row r="38" spans="2:7" ht="16.2" customHeight="1" thickBot="1">
      <c r="G38" s="151"/>
    </row>
    <row r="39" spans="2:7" ht="18" customHeight="1" thickBot="1">
      <c r="B39" s="136" t="s">
        <v>84</v>
      </c>
      <c r="C39" s="157"/>
      <c r="D39" s="138">
        <f>SUM(E40+E41+E42+E43)</f>
        <v>0</v>
      </c>
      <c r="E39" s="139"/>
      <c r="F39" s="141" t="s">
        <v>85</v>
      </c>
      <c r="G39" s="142" t="s">
        <v>67</v>
      </c>
    </row>
    <row r="40" spans="2:7" ht="16.2" customHeight="1" thickBot="1">
      <c r="B40" s="143" t="s">
        <v>127</v>
      </c>
      <c r="C40" s="160"/>
      <c r="D40" s="145"/>
      <c r="E40" s="146"/>
      <c r="F40" s="147">
        <f>MAX(E40:E43)</f>
        <v>0</v>
      </c>
      <c r="G40" s="148">
        <f>RANK(D39,D9:D39)</f>
        <v>5</v>
      </c>
    </row>
    <row r="41" spans="2:7" ht="16.2" customHeight="1">
      <c r="B41" s="143"/>
      <c r="C41" s="160"/>
      <c r="D41" s="149"/>
      <c r="E41" s="146"/>
      <c r="F41" s="150"/>
      <c r="G41" s="151"/>
    </row>
    <row r="42" spans="2:7" ht="15.6" customHeight="1">
      <c r="B42" s="143"/>
      <c r="C42" s="160"/>
      <c r="D42" s="149"/>
      <c r="E42" s="146"/>
      <c r="F42" s="150"/>
      <c r="G42" s="151"/>
    </row>
    <row r="43" spans="2:7" ht="15.6" customHeight="1" thickBot="1">
      <c r="B43" s="152"/>
      <c r="C43" s="161"/>
      <c r="D43" s="154"/>
      <c r="E43" s="155"/>
      <c r="F43" s="156"/>
      <c r="G43" s="151"/>
    </row>
    <row r="44" spans="2:7" ht="16.2" customHeight="1"/>
  </sheetData>
  <sheetProtection sheet="1" objects="1" scenarios="1"/>
  <mergeCells count="7">
    <mergeCell ref="B40:B43"/>
    <mergeCell ref="B6:G7"/>
    <mergeCell ref="B10:B13"/>
    <mergeCell ref="B16:B19"/>
    <mergeCell ref="B22:B25"/>
    <mergeCell ref="B28:B31"/>
    <mergeCell ref="B34:B37"/>
  </mergeCells>
  <pageMargins left="0.25" right="0.25" top="0.75" bottom="0.75" header="0.3" footer="0.3"/>
  <pageSetup paperSize="9" orientation="portrait" r:id="rId1"/>
  <headerFooter>
    <oddFooter>&amp;CPage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88D99-A116-46BD-93D9-00902C6EECC4}">
  <sheetPr>
    <pageSetUpPr fitToPage="1"/>
  </sheetPr>
  <dimension ref="A1:K21"/>
  <sheetViews>
    <sheetView tabSelected="1" zoomScale="70" zoomScaleNormal="70" workbookViewId="0">
      <selection activeCell="R18" sqref="R18"/>
    </sheetView>
  </sheetViews>
  <sheetFormatPr baseColWidth="10" defaultRowHeight="14.4"/>
  <cols>
    <col min="1" max="1" width="3.6640625" customWidth="1"/>
    <col min="2" max="2" width="6.6640625" customWidth="1"/>
    <col min="3" max="3" width="33.33203125" customWidth="1"/>
    <col min="4" max="4" width="10.6640625" customWidth="1"/>
    <col min="5" max="5" width="7.6640625" customWidth="1"/>
    <col min="6" max="6" width="2.6640625" customWidth="1"/>
    <col min="7" max="7" width="11.88671875" customWidth="1"/>
    <col min="8" max="8" width="6.6640625" customWidth="1"/>
    <col min="9" max="9" width="33.33203125" customWidth="1"/>
    <col min="10" max="10" width="10.6640625" customWidth="1"/>
    <col min="11" max="11" width="7.6640625" customWidth="1"/>
  </cols>
  <sheetData>
    <row r="1" spans="1:11" ht="28.35" customHeight="1">
      <c r="A1" s="166" t="s">
        <v>128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spans="1:11" ht="32.25" customHeight="1"/>
    <row r="3" spans="1:11" ht="40.5" customHeight="1"/>
    <row r="4" spans="1:11" ht="14.25" customHeight="1"/>
    <row r="5" spans="1:11" ht="30.75" customHeight="1">
      <c r="A5" s="110"/>
      <c r="B5" s="110"/>
      <c r="C5" s="167" t="s">
        <v>65</v>
      </c>
      <c r="D5" s="167"/>
      <c r="E5" s="167"/>
      <c r="F5" s="167"/>
      <c r="G5" s="167"/>
      <c r="H5" s="167"/>
      <c r="I5" s="167"/>
      <c r="J5" s="167"/>
    </row>
    <row r="6" spans="1:11" ht="11.25" customHeight="1" thickBot="1">
      <c r="A6" s="110"/>
      <c r="B6" s="110"/>
      <c r="C6" s="168"/>
      <c r="D6" s="168"/>
      <c r="E6" s="168"/>
      <c r="F6" s="168"/>
      <c r="G6" s="168"/>
      <c r="H6" s="168"/>
      <c r="I6" s="168"/>
      <c r="J6" s="168"/>
    </row>
    <row r="7" spans="1:11" ht="22.5" customHeight="1">
      <c r="B7" s="169"/>
      <c r="C7" s="170" t="s">
        <v>129</v>
      </c>
      <c r="D7" s="171"/>
      <c r="E7" s="172"/>
      <c r="H7" s="169"/>
      <c r="I7" s="170" t="s">
        <v>66</v>
      </c>
      <c r="J7" s="171"/>
      <c r="K7" s="172"/>
    </row>
    <row r="8" spans="1:11" ht="18" customHeight="1">
      <c r="B8" s="173" t="s">
        <v>67</v>
      </c>
      <c r="C8" s="174" t="s">
        <v>130</v>
      </c>
      <c r="D8" s="175" t="s">
        <v>131</v>
      </c>
      <c r="E8" s="176" t="s">
        <v>85</v>
      </c>
      <c r="F8" s="177"/>
      <c r="G8" s="177"/>
      <c r="H8" s="173" t="s">
        <v>67</v>
      </c>
      <c r="I8" s="178" t="s">
        <v>132</v>
      </c>
      <c r="J8" s="175" t="s">
        <v>131</v>
      </c>
      <c r="K8" s="176" t="s">
        <v>85</v>
      </c>
    </row>
    <row r="9" spans="1:11" ht="11.25" customHeight="1">
      <c r="B9" s="179"/>
      <c r="E9" s="180"/>
      <c r="H9" s="179"/>
      <c r="K9" s="180"/>
    </row>
    <row r="10" spans="1:11" ht="25.5" customHeight="1">
      <c r="B10" s="181">
        <v>1</v>
      </c>
      <c r="C10" s="182" t="str">
        <f>'[2]Demi-finale'!C33</f>
        <v>STALDEN  1</v>
      </c>
      <c r="D10" s="182">
        <f>'[2]Demi-finale'!H33</f>
        <v>717</v>
      </c>
      <c r="E10" s="183">
        <f>'[2]Demi-finale'!I34</f>
        <v>95</v>
      </c>
      <c r="F10" s="184"/>
      <c r="G10" s="184"/>
      <c r="H10" s="185">
        <v>1</v>
      </c>
      <c r="I10" s="186" t="str">
        <f>[2]Finale!C33</f>
        <v>SION  1</v>
      </c>
      <c r="J10" s="186">
        <f>[2]Finale!D33</f>
        <v>357</v>
      </c>
      <c r="K10" s="187">
        <f>[2]Finale!F34</f>
        <v>91</v>
      </c>
    </row>
    <row r="11" spans="1:11" ht="25.5" customHeight="1">
      <c r="B11" s="188">
        <v>2</v>
      </c>
      <c r="C11" s="182" t="str">
        <f>'[2]Demi-finale'!C53</f>
        <v>ORSIERES  1</v>
      </c>
      <c r="D11" s="182">
        <f>'[2]Demi-finale'!H53</f>
        <v>710</v>
      </c>
      <c r="E11" s="183">
        <f>'[2]Demi-finale'!I54</f>
        <v>91</v>
      </c>
      <c r="F11" s="184"/>
      <c r="G11" s="184"/>
      <c r="H11" s="189">
        <v>2</v>
      </c>
      <c r="I11" s="190" t="str">
        <f>[2]Finale!C21</f>
        <v>ORSIERES  1</v>
      </c>
      <c r="J11" s="190">
        <f>[2]Finale!D21</f>
        <v>356</v>
      </c>
      <c r="K11" s="191">
        <f>[2]Finale!F22</f>
        <v>91</v>
      </c>
    </row>
    <row r="12" spans="1:11" ht="25.5" customHeight="1">
      <c r="B12" s="192">
        <v>3</v>
      </c>
      <c r="C12" s="182" t="str">
        <f>'[2]Demi-finale'!C47</f>
        <v>SION  1</v>
      </c>
      <c r="D12" s="182">
        <f>'[2]Demi-finale'!H47</f>
        <v>708</v>
      </c>
      <c r="E12" s="183">
        <f>'[2]Demi-finale'!I48</f>
        <v>95</v>
      </c>
      <c r="F12" s="184"/>
      <c r="G12" s="184"/>
      <c r="H12" s="193">
        <v>3</v>
      </c>
      <c r="I12" s="190" t="str">
        <f>[2]Finale!C27</f>
        <v>STALDEN  1</v>
      </c>
      <c r="J12" s="190">
        <f>[2]Finale!D27</f>
        <v>349</v>
      </c>
      <c r="K12" s="191">
        <f>[2]Finale!F28</f>
        <v>88</v>
      </c>
    </row>
    <row r="13" spans="1:11" ht="25.5" customHeight="1" thickBot="1">
      <c r="B13" s="194">
        <v>4</v>
      </c>
      <c r="C13" s="182" t="str">
        <f>'[2]Demi-finale'!C59</f>
        <v>SION  2</v>
      </c>
      <c r="D13" s="182">
        <f>'[2]Demi-finale'!H59</f>
        <v>702</v>
      </c>
      <c r="E13" s="183">
        <f>'[2]Demi-finale'!I60</f>
        <v>90</v>
      </c>
      <c r="F13" s="184"/>
      <c r="G13" s="184"/>
      <c r="H13" s="195">
        <v>4</v>
      </c>
      <c r="I13" s="196" t="str">
        <f>[2]Finale!C15</f>
        <v>SION  2</v>
      </c>
      <c r="J13" s="196">
        <f>[2]Finale!D15</f>
        <v>340</v>
      </c>
      <c r="K13" s="197">
        <f>[2]Finale!F16</f>
        <v>87</v>
      </c>
    </row>
    <row r="14" spans="1:11" ht="25.5" customHeight="1">
      <c r="B14" s="194">
        <v>5</v>
      </c>
      <c r="C14" s="182" t="str">
        <f>'[2]Demi-finale'!C39</f>
        <v>VISP-EYHOLZ  1</v>
      </c>
      <c r="D14" s="182">
        <f>'[2]Demi-finale'!H39</f>
        <v>695</v>
      </c>
      <c r="E14" s="183">
        <f>'[2]Demi-finale'!I40</f>
        <v>91</v>
      </c>
      <c r="F14" s="184"/>
      <c r="G14" s="184"/>
      <c r="H14" s="198"/>
      <c r="I14" s="199"/>
      <c r="J14" s="199"/>
      <c r="K14" s="200"/>
    </row>
    <row r="15" spans="1:11" ht="25.5" customHeight="1">
      <c r="B15" s="194">
        <v>6</v>
      </c>
      <c r="C15" s="182" t="str">
        <f>'[2]Demi-finale'!C27</f>
        <v>BAGNES  1</v>
      </c>
      <c r="D15" s="182">
        <f>'[2]Demi-finale'!H27</f>
        <v>686</v>
      </c>
      <c r="E15" s="183">
        <f>'[2]Demi-finale'!I28</f>
        <v>88</v>
      </c>
      <c r="F15" s="184"/>
      <c r="G15" s="184"/>
      <c r="H15" s="201"/>
      <c r="I15" s="202"/>
      <c r="J15" s="202"/>
      <c r="K15" s="203"/>
    </row>
    <row r="16" spans="1:11" ht="25.5" customHeight="1">
      <c r="B16" s="194">
        <v>7</v>
      </c>
      <c r="C16" s="182" t="str">
        <f>'[2]Demi-finale'!C65</f>
        <v>ST-MAURICE  1</v>
      </c>
      <c r="D16" s="182">
        <f>'[2]Demi-finale'!H65</f>
        <v>679</v>
      </c>
      <c r="E16" s="183">
        <f>'[2]Demi-finale'!I66</f>
        <v>94</v>
      </c>
      <c r="F16" s="184"/>
      <c r="G16" s="184"/>
      <c r="H16" s="184"/>
      <c r="I16" s="184"/>
      <c r="J16" s="184"/>
      <c r="K16" s="184"/>
    </row>
    <row r="17" spans="2:11" ht="25.5" customHeight="1">
      <c r="B17" s="194">
        <v>8</v>
      </c>
      <c r="C17" s="182" t="str">
        <f>'[2]Demi-finale'!C21</f>
        <v>MARTIGNY  1</v>
      </c>
      <c r="D17" s="182">
        <f>'[2]Demi-finale'!H21</f>
        <v>651</v>
      </c>
      <c r="E17" s="183">
        <f>'[2]Demi-finale'!I22</f>
        <v>94</v>
      </c>
      <c r="F17" s="184"/>
      <c r="G17" s="184"/>
      <c r="H17" s="184"/>
      <c r="I17" s="184"/>
      <c r="J17" s="184"/>
      <c r="K17" s="184"/>
    </row>
    <row r="18" spans="2:11" ht="25.5" customHeight="1" thickBot="1">
      <c r="B18" s="204">
        <v>9</v>
      </c>
      <c r="C18" s="205" t="str">
        <f>'[2]Demi-finale'!C71</f>
        <v>BAGNES  2</v>
      </c>
      <c r="D18" s="205">
        <f>'[2]Demi-finale'!H71</f>
        <v>561</v>
      </c>
      <c r="E18" s="206">
        <f>'[2]Demi-finale'!I72</f>
        <v>84</v>
      </c>
      <c r="F18" s="184"/>
      <c r="G18" s="184"/>
      <c r="H18" s="184"/>
      <c r="I18" s="184"/>
      <c r="J18" s="184"/>
      <c r="K18" s="184"/>
    </row>
    <row r="19" spans="2:11" ht="25.5" customHeight="1">
      <c r="B19" s="207"/>
      <c r="C19" s="208"/>
      <c r="D19" s="208"/>
      <c r="E19" s="209"/>
      <c r="F19" s="184"/>
      <c r="G19" s="184"/>
      <c r="H19" s="184"/>
      <c r="I19" s="184"/>
      <c r="J19" s="184"/>
      <c r="K19" s="184"/>
    </row>
    <row r="20" spans="2:11" ht="25.2" customHeight="1">
      <c r="B20" s="210"/>
      <c r="C20" s="208"/>
      <c r="D20" s="208"/>
      <c r="E20" s="209"/>
    </row>
    <row r="21" spans="2:11" ht="25.2" customHeight="1">
      <c r="B21" s="210"/>
      <c r="D21" s="211"/>
    </row>
  </sheetData>
  <sheetProtection sheet="1" objects="1" scenarios="1"/>
  <mergeCells count="2">
    <mergeCell ref="A1:K1"/>
    <mergeCell ref="C5:J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10" orientation="landscape" horizontalDpi="4294967293" vertic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35150-B0DC-47AC-9986-F0919043217A}">
  <dimension ref="A1:G54"/>
  <sheetViews>
    <sheetView topLeftCell="A4" zoomScaleNormal="100" workbookViewId="0">
      <selection activeCell="J10" sqref="J10"/>
    </sheetView>
  </sheetViews>
  <sheetFormatPr baseColWidth="10" defaultRowHeight="14.4"/>
  <sheetData>
    <row r="1" spans="1:7" ht="13.2" customHeight="1">
      <c r="A1" s="1"/>
    </row>
    <row r="2" spans="1:7" ht="24.6">
      <c r="A2" s="111" t="s">
        <v>0</v>
      </c>
      <c r="B2" s="112"/>
      <c r="C2" s="112"/>
      <c r="D2" s="112"/>
      <c r="E2" s="112"/>
      <c r="F2" s="112"/>
      <c r="G2" s="112"/>
    </row>
    <row r="3" spans="1:7" ht="13.2" customHeight="1"/>
    <row r="4" spans="1:7" ht="13.2" customHeight="1"/>
    <row r="5" spans="1:7" ht="24.6">
      <c r="A5" s="111" t="s">
        <v>1</v>
      </c>
      <c r="B5" s="111"/>
      <c r="C5" s="111"/>
      <c r="D5" s="111"/>
      <c r="E5" s="111"/>
      <c r="F5" s="111"/>
      <c r="G5" s="111"/>
    </row>
    <row r="6" spans="1:7" ht="13.2" customHeight="1">
      <c r="F6" t="s">
        <v>2</v>
      </c>
      <c r="G6" t="s">
        <v>2</v>
      </c>
    </row>
    <row r="7" spans="1:7" ht="13.2" customHeight="1">
      <c r="F7" t="s">
        <v>2</v>
      </c>
      <c r="G7" t="s">
        <v>2</v>
      </c>
    </row>
    <row r="8" spans="1:7" ht="13.2" customHeight="1"/>
    <row r="9" spans="1:7" ht="13.2" customHeight="1"/>
    <row r="10" spans="1:7" ht="13.2" customHeight="1"/>
    <row r="11" spans="1:7" ht="13.2" customHeight="1"/>
    <row r="12" spans="1:7" ht="13.2" customHeight="1"/>
    <row r="13" spans="1:7" ht="13.2" customHeight="1"/>
    <row r="14" spans="1:7" ht="13.2" customHeight="1"/>
    <row r="15" spans="1:7" ht="13.2" customHeight="1"/>
    <row r="16" spans="1:7" ht="13.2" customHeight="1"/>
    <row r="17" ht="13.2" customHeight="1"/>
    <row r="18" ht="13.2" customHeight="1"/>
    <row r="19" ht="13.2" customHeight="1"/>
    <row r="20" ht="12.6" customHeight="1"/>
    <row r="21" ht="13.2" customHeight="1"/>
    <row r="22" ht="13.2" customHeight="1"/>
    <row r="23" ht="13.2" customHeight="1"/>
    <row r="24" ht="13.2" customHeight="1"/>
    <row r="25" ht="13.2" customHeight="1"/>
    <row r="26" ht="13.2" customHeight="1"/>
    <row r="27" ht="13.2" customHeight="1"/>
    <row r="28" ht="13.2" customHeight="1"/>
    <row r="29" ht="13.2" customHeight="1"/>
    <row r="30" ht="12.6" customHeight="1"/>
    <row r="31" ht="13.2" customHeight="1"/>
    <row r="32" ht="13.2" customHeight="1"/>
    <row r="33" spans="1:7" ht="13.2" customHeight="1"/>
    <row r="34" spans="1:7" ht="13.2" customHeight="1"/>
    <row r="35" spans="1:7" ht="13.2" customHeight="1"/>
    <row r="36" spans="1:7" ht="13.2" customHeight="1"/>
    <row r="37" spans="1:7" ht="13.2" customHeight="1"/>
    <row r="38" spans="1:7" ht="13.2" customHeight="1"/>
    <row r="39" spans="1:7" ht="13.2" customHeight="1"/>
    <row r="40" spans="1:7" ht="13.2" customHeight="1"/>
    <row r="41" spans="1:7" ht="13.2" customHeight="1"/>
    <row r="42" spans="1:7" ht="13.2" customHeight="1"/>
    <row r="43" spans="1:7" ht="24.6">
      <c r="A43" s="111" t="s">
        <v>3</v>
      </c>
      <c r="B43" s="112"/>
      <c r="C43" s="112"/>
      <c r="D43" s="112"/>
      <c r="E43" s="112"/>
      <c r="F43" s="112"/>
      <c r="G43" s="112"/>
    </row>
    <row r="44" spans="1:7" ht="13.2" customHeight="1"/>
    <row r="45" spans="1:7" ht="24.6">
      <c r="A45" s="111" t="s">
        <v>4</v>
      </c>
      <c r="B45" s="113"/>
      <c r="C45" s="113"/>
      <c r="D45" s="113"/>
      <c r="E45" s="113"/>
      <c r="F45" s="113"/>
      <c r="G45" s="113"/>
    </row>
    <row r="46" spans="1:7" ht="24.6">
      <c r="A46" s="2"/>
      <c r="B46" s="3"/>
      <c r="C46" s="3"/>
      <c r="D46" s="3"/>
      <c r="E46" s="3"/>
      <c r="F46" s="3"/>
      <c r="G46" s="3"/>
    </row>
    <row r="47" spans="1:7" ht="13.2" customHeight="1"/>
    <row r="51" spans="3:6">
      <c r="C51" s="113"/>
      <c r="D51" s="113"/>
      <c r="E51" s="113"/>
      <c r="F51" s="113"/>
    </row>
    <row r="52" spans="3:6">
      <c r="C52" s="113"/>
      <c r="D52" s="113"/>
      <c r="E52" s="113"/>
      <c r="F52" s="113"/>
    </row>
    <row r="53" spans="3:6">
      <c r="C53" s="113"/>
      <c r="D53" s="113"/>
      <c r="E53" s="113"/>
      <c r="F53" s="113"/>
    </row>
    <row r="54" spans="3:6">
      <c r="C54" s="113"/>
      <c r="D54" s="113"/>
      <c r="E54" s="113"/>
      <c r="F54" s="113"/>
    </row>
  </sheetData>
  <mergeCells count="5">
    <mergeCell ref="A2:G2"/>
    <mergeCell ref="A5:G5"/>
    <mergeCell ref="A43:G43"/>
    <mergeCell ref="A45:G45"/>
    <mergeCell ref="C51:F54"/>
  </mergeCells>
  <pageMargins left="0.59055118110236227" right="0.39370078740157483" top="0.59055118110236227" bottom="0.59055118110236227" header="0.51181102362204722" footer="0.5118110236220472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340186-9AFB-43E1-9564-B972E37BB79E}">
  <dimension ref="A1:M100"/>
  <sheetViews>
    <sheetView topLeftCell="A22" workbookViewId="0">
      <selection activeCell="O31" sqref="O30:P31"/>
    </sheetView>
  </sheetViews>
  <sheetFormatPr baseColWidth="10" defaultRowHeight="14.4"/>
  <cols>
    <col min="1" max="1" width="5.6640625" customWidth="1"/>
    <col min="2" max="2" width="21.6640625" customWidth="1"/>
    <col min="3" max="5" width="5.33203125" customWidth="1"/>
    <col min="6" max="6" width="5.6640625" customWidth="1"/>
    <col min="7" max="9" width="5.33203125" customWidth="1"/>
    <col min="10" max="10" width="5.6640625" customWidth="1"/>
    <col min="11" max="11" width="7.109375" customWidth="1"/>
    <col min="12" max="12" width="6.88671875" customWidth="1"/>
    <col min="13" max="13" width="6.44140625" customWidth="1"/>
  </cols>
  <sheetData>
    <row r="1" spans="1:13">
      <c r="M1" s="3"/>
    </row>
    <row r="2" spans="1:13">
      <c r="M2" s="3"/>
    </row>
    <row r="3" spans="1:13">
      <c r="M3" s="3"/>
    </row>
    <row r="4" spans="1:13">
      <c r="M4" s="3"/>
    </row>
    <row r="5" spans="1:13">
      <c r="M5" s="3"/>
    </row>
    <row r="6" spans="1:13">
      <c r="M6" s="3"/>
    </row>
    <row r="7" spans="1:13">
      <c r="M7" s="3"/>
    </row>
    <row r="8" spans="1:13" ht="17.399999999999999">
      <c r="A8" s="116" t="s">
        <v>5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M8" s="3"/>
    </row>
    <row r="9" spans="1:13" ht="9.9" customHeight="1" thickBot="1">
      <c r="M9" s="3"/>
    </row>
    <row r="10" spans="1:13" ht="15" thickBot="1">
      <c r="C10" s="4" t="s">
        <v>6</v>
      </c>
      <c r="D10" s="5"/>
      <c r="E10" s="6"/>
      <c r="F10" s="7" t="s">
        <v>7</v>
      </c>
      <c r="G10" s="8" t="s">
        <v>8</v>
      </c>
      <c r="H10" s="5"/>
      <c r="I10" s="6"/>
      <c r="J10" s="7" t="s">
        <v>7</v>
      </c>
      <c r="M10" s="3"/>
    </row>
    <row r="11" spans="1:13" ht="15" thickBot="1">
      <c r="C11" s="9">
        <v>1</v>
      </c>
      <c r="D11" s="10">
        <v>2</v>
      </c>
      <c r="E11" s="11">
        <v>3</v>
      </c>
      <c r="F11" s="12" t="s">
        <v>9</v>
      </c>
      <c r="G11" s="13">
        <v>1</v>
      </c>
      <c r="H11" s="14">
        <v>2</v>
      </c>
      <c r="I11" s="15">
        <v>3</v>
      </c>
      <c r="J11" s="12" t="s">
        <v>10</v>
      </c>
      <c r="K11" s="16" t="s">
        <v>11</v>
      </c>
      <c r="L11" s="17" t="s">
        <v>12</v>
      </c>
      <c r="M11" s="18" t="s">
        <v>13</v>
      </c>
    </row>
    <row r="12" spans="1:13" ht="18" thickBot="1">
      <c r="A12" s="19"/>
      <c r="B12" s="20" t="s">
        <v>14</v>
      </c>
      <c r="C12" s="21"/>
      <c r="D12" s="22"/>
      <c r="E12" s="23"/>
      <c r="F12" s="24" t="s">
        <v>2</v>
      </c>
      <c r="G12" s="25" t="s">
        <v>2</v>
      </c>
      <c r="H12" s="22" t="s">
        <v>2</v>
      </c>
      <c r="I12" s="23" t="s">
        <v>2</v>
      </c>
      <c r="J12" s="24" t="s">
        <v>2</v>
      </c>
      <c r="K12" s="26"/>
      <c r="L12" s="27">
        <f>SUM(K13+K14+K15+K16)</f>
        <v>1009</v>
      </c>
      <c r="M12" s="28">
        <f>RANK(L12,L12:L101)</f>
        <v>8</v>
      </c>
    </row>
    <row r="13" spans="1:13" ht="15">
      <c r="A13" s="114">
        <v>1</v>
      </c>
      <c r="B13" s="29" t="s">
        <v>15</v>
      </c>
      <c r="C13" s="30">
        <v>45</v>
      </c>
      <c r="D13" s="30">
        <v>48</v>
      </c>
      <c r="E13" s="31">
        <v>48</v>
      </c>
      <c r="F13" s="32">
        <f>SUM(C13:E13)</f>
        <v>141</v>
      </c>
      <c r="G13" s="33">
        <v>45</v>
      </c>
      <c r="H13" s="30">
        <v>42</v>
      </c>
      <c r="I13" s="30">
        <v>47</v>
      </c>
      <c r="J13" s="34">
        <f>SUM(G13:I13)</f>
        <v>134</v>
      </c>
      <c r="K13" s="35">
        <f>SUM(F13+J13)</f>
        <v>275</v>
      </c>
      <c r="M13" s="3"/>
    </row>
    <row r="14" spans="1:13" ht="15">
      <c r="A14" s="114"/>
      <c r="B14" s="29" t="s">
        <v>16</v>
      </c>
      <c r="C14" s="30">
        <v>35</v>
      </c>
      <c r="D14" s="30">
        <v>43</v>
      </c>
      <c r="E14" s="31">
        <v>39</v>
      </c>
      <c r="F14" s="32">
        <f>SUM(C14:E14)</f>
        <v>117</v>
      </c>
      <c r="G14" s="33">
        <v>43</v>
      </c>
      <c r="H14" s="30">
        <v>40</v>
      </c>
      <c r="I14" s="30">
        <v>44</v>
      </c>
      <c r="J14" s="34">
        <f>SUM(G14:I14)</f>
        <v>127</v>
      </c>
      <c r="K14" s="36">
        <f>SUM(F14+J14)</f>
        <v>244</v>
      </c>
      <c r="M14" s="3"/>
    </row>
    <row r="15" spans="1:13" ht="15">
      <c r="A15" s="114"/>
      <c r="B15" s="29" t="s">
        <v>17</v>
      </c>
      <c r="C15" s="30">
        <v>42</v>
      </c>
      <c r="D15" s="30">
        <v>44</v>
      </c>
      <c r="E15" s="31">
        <v>42</v>
      </c>
      <c r="F15" s="32">
        <f>SUM(C15:E15)</f>
        <v>128</v>
      </c>
      <c r="G15" s="33">
        <v>41</v>
      </c>
      <c r="H15" s="30">
        <v>43</v>
      </c>
      <c r="I15" s="30">
        <v>38</v>
      </c>
      <c r="J15" s="34">
        <f>SUM(G15:I15)</f>
        <v>122</v>
      </c>
      <c r="K15" s="36">
        <f>SUM(F15+J15)</f>
        <v>250</v>
      </c>
      <c r="M15" s="3"/>
    </row>
    <row r="16" spans="1:13" ht="15.6" thickBot="1">
      <c r="A16" s="115"/>
      <c r="B16" s="37" t="s">
        <v>18</v>
      </c>
      <c r="C16" s="38">
        <v>41</v>
      </c>
      <c r="D16" s="38">
        <v>39</v>
      </c>
      <c r="E16" s="39">
        <v>39</v>
      </c>
      <c r="F16" s="40">
        <f>SUM(C16:E16)</f>
        <v>119</v>
      </c>
      <c r="G16" s="41">
        <v>38</v>
      </c>
      <c r="H16" s="42">
        <v>37</v>
      </c>
      <c r="I16" s="42">
        <v>46</v>
      </c>
      <c r="J16" s="43">
        <f>SUM(G16:I16)</f>
        <v>121</v>
      </c>
      <c r="K16" s="44">
        <f>SUM(F16+J16)</f>
        <v>240</v>
      </c>
      <c r="M16" s="3"/>
    </row>
    <row r="17" spans="1:13" ht="21" thickBot="1">
      <c r="A17" s="45"/>
      <c r="B17" s="46"/>
      <c r="C17" s="47"/>
      <c r="D17" s="47"/>
      <c r="E17" s="47"/>
      <c r="F17" s="48"/>
      <c r="G17" s="49">
        <f>SUM(G13:G16)</f>
        <v>167</v>
      </c>
      <c r="H17" s="50">
        <f t="shared" ref="H17:I17" si="0">SUM(H13:H16)</f>
        <v>162</v>
      </c>
      <c r="I17" s="51">
        <f t="shared" si="0"/>
        <v>175</v>
      </c>
      <c r="J17" s="48"/>
      <c r="K17" s="48"/>
      <c r="M17" s="3"/>
    </row>
    <row r="18" spans="1:13" ht="7.95" customHeight="1" thickBot="1">
      <c r="A18" s="45"/>
      <c r="B18" s="46"/>
      <c r="C18" s="47"/>
      <c r="D18" s="47"/>
      <c r="E18" s="47"/>
      <c r="F18" s="48"/>
      <c r="G18" s="47"/>
      <c r="H18" s="47"/>
      <c r="I18" s="47"/>
      <c r="J18" s="48"/>
      <c r="K18" s="48"/>
      <c r="M18" s="3"/>
    </row>
    <row r="19" spans="1:13" ht="15" thickBot="1">
      <c r="C19" s="4" t="s">
        <v>6</v>
      </c>
      <c r="D19" s="5"/>
      <c r="E19" s="6"/>
      <c r="F19" s="7" t="s">
        <v>7</v>
      </c>
      <c r="G19" s="8" t="s">
        <v>8</v>
      </c>
      <c r="H19" s="5"/>
      <c r="I19" s="6"/>
      <c r="J19" s="7" t="s">
        <v>7</v>
      </c>
      <c r="M19" s="3"/>
    </row>
    <row r="20" spans="1:13" ht="15" thickBot="1">
      <c r="C20" s="9">
        <v>1</v>
      </c>
      <c r="D20" s="10">
        <v>2</v>
      </c>
      <c r="E20" s="11">
        <v>3</v>
      </c>
      <c r="F20" s="12" t="s">
        <v>9</v>
      </c>
      <c r="G20" s="13">
        <v>1</v>
      </c>
      <c r="H20" s="14">
        <v>2</v>
      </c>
      <c r="I20" s="15">
        <v>3</v>
      </c>
      <c r="J20" s="12" t="s">
        <v>10</v>
      </c>
      <c r="K20" s="16" t="s">
        <v>11</v>
      </c>
      <c r="L20" s="17" t="s">
        <v>12</v>
      </c>
      <c r="M20" s="18" t="s">
        <v>13</v>
      </c>
    </row>
    <row r="21" spans="1:13" ht="18" thickBot="1">
      <c r="A21" s="19"/>
      <c r="B21" s="20" t="s">
        <v>19</v>
      </c>
      <c r="C21" s="21"/>
      <c r="D21" s="22"/>
      <c r="E21" s="23"/>
      <c r="F21" s="24" t="s">
        <v>2</v>
      </c>
      <c r="G21" s="25" t="s">
        <v>2</v>
      </c>
      <c r="H21" s="22" t="s">
        <v>2</v>
      </c>
      <c r="I21" s="23" t="s">
        <v>2</v>
      </c>
      <c r="J21" s="24" t="s">
        <v>2</v>
      </c>
      <c r="K21" s="26"/>
      <c r="L21" s="27">
        <f>SUM(K22+K23+K24+K25)</f>
        <v>1077</v>
      </c>
      <c r="M21" s="28">
        <f>RANK(L21,L12:L101)</f>
        <v>1</v>
      </c>
    </row>
    <row r="22" spans="1:13" ht="15">
      <c r="A22" s="114">
        <v>2</v>
      </c>
      <c r="B22" s="29" t="s">
        <v>20</v>
      </c>
      <c r="C22" s="30">
        <v>46</v>
      </c>
      <c r="D22" s="30">
        <v>46</v>
      </c>
      <c r="E22" s="31">
        <v>42</v>
      </c>
      <c r="F22" s="32">
        <f>SUM(C22:E22)</f>
        <v>134</v>
      </c>
      <c r="G22" s="33">
        <v>41</v>
      </c>
      <c r="H22" s="30">
        <v>45</v>
      </c>
      <c r="I22" s="30">
        <v>45</v>
      </c>
      <c r="J22" s="34">
        <f>SUM(G22:I22)</f>
        <v>131</v>
      </c>
      <c r="K22" s="35">
        <f>SUM(F22+J22)</f>
        <v>265</v>
      </c>
      <c r="M22" s="3"/>
    </row>
    <row r="23" spans="1:13" ht="15">
      <c r="A23" s="114"/>
      <c r="B23" s="29" t="s">
        <v>21</v>
      </c>
      <c r="C23" s="30">
        <v>47</v>
      </c>
      <c r="D23" s="30">
        <v>43</v>
      </c>
      <c r="E23" s="31">
        <v>47</v>
      </c>
      <c r="F23" s="32">
        <f>SUM(C23:E23)</f>
        <v>137</v>
      </c>
      <c r="G23" s="33">
        <v>43</v>
      </c>
      <c r="H23" s="30">
        <v>43</v>
      </c>
      <c r="I23" s="30">
        <v>44</v>
      </c>
      <c r="J23" s="34">
        <f>SUM(G23:I23)</f>
        <v>130</v>
      </c>
      <c r="K23" s="36">
        <f>SUM(F23+J23)</f>
        <v>267</v>
      </c>
      <c r="M23" s="3"/>
    </row>
    <row r="24" spans="1:13" ht="15">
      <c r="A24" s="114"/>
      <c r="B24" s="29" t="s">
        <v>22</v>
      </c>
      <c r="C24" s="30">
        <v>49</v>
      </c>
      <c r="D24" s="30">
        <v>48</v>
      </c>
      <c r="E24" s="31">
        <v>45</v>
      </c>
      <c r="F24" s="32">
        <f>SUM(C24:E24)</f>
        <v>142</v>
      </c>
      <c r="G24" s="33">
        <v>44</v>
      </c>
      <c r="H24" s="30">
        <v>48</v>
      </c>
      <c r="I24" s="30">
        <v>45</v>
      </c>
      <c r="J24" s="34">
        <f>SUM(G24:I24)</f>
        <v>137</v>
      </c>
      <c r="K24" s="36">
        <f>SUM(F24+J24)</f>
        <v>279</v>
      </c>
      <c r="M24" s="3"/>
    </row>
    <row r="25" spans="1:13" ht="15.6" thickBot="1">
      <c r="A25" s="115"/>
      <c r="B25" s="37" t="s">
        <v>23</v>
      </c>
      <c r="C25" s="38">
        <v>42</v>
      </c>
      <c r="D25" s="38">
        <v>47</v>
      </c>
      <c r="E25" s="39">
        <v>48</v>
      </c>
      <c r="F25" s="40">
        <f>SUM(C25:E25)</f>
        <v>137</v>
      </c>
      <c r="G25" s="41">
        <v>41</v>
      </c>
      <c r="H25" s="42">
        <v>42</v>
      </c>
      <c r="I25" s="42">
        <v>46</v>
      </c>
      <c r="J25" s="43">
        <f>SUM(G25:I25)</f>
        <v>129</v>
      </c>
      <c r="K25" s="44">
        <f>SUM(F25+J25)</f>
        <v>266</v>
      </c>
      <c r="M25" s="3"/>
    </row>
    <row r="26" spans="1:13" ht="21" thickBot="1">
      <c r="A26" s="45"/>
      <c r="B26" s="46"/>
      <c r="C26" s="47"/>
      <c r="D26" s="47"/>
      <c r="E26" s="47"/>
      <c r="F26" s="48"/>
      <c r="G26" s="49">
        <f>SUM(G22:G25)</f>
        <v>169</v>
      </c>
      <c r="H26" s="50">
        <f t="shared" ref="H26:I26" si="1">SUM(H22:H25)</f>
        <v>178</v>
      </c>
      <c r="I26" s="51">
        <f t="shared" si="1"/>
        <v>180</v>
      </c>
      <c r="J26" s="48"/>
      <c r="K26" s="48"/>
      <c r="M26" s="3"/>
    </row>
    <row r="27" spans="1:13" ht="7.95" customHeight="1" thickBot="1">
      <c r="A27" s="45"/>
      <c r="B27" s="46"/>
      <c r="C27" s="47"/>
      <c r="D27" s="47"/>
      <c r="E27" s="47"/>
      <c r="F27" s="48"/>
      <c r="G27" s="47"/>
      <c r="H27" s="47"/>
      <c r="I27" s="47"/>
      <c r="J27" s="48"/>
      <c r="K27" s="48"/>
      <c r="M27" s="3"/>
    </row>
    <row r="28" spans="1:13" ht="15" thickBot="1">
      <c r="C28" s="4" t="s">
        <v>6</v>
      </c>
      <c r="D28" s="5"/>
      <c r="E28" s="6"/>
      <c r="F28" s="7" t="s">
        <v>7</v>
      </c>
      <c r="G28" s="8" t="s">
        <v>8</v>
      </c>
      <c r="H28" s="5"/>
      <c r="I28" s="6"/>
      <c r="J28" s="7" t="s">
        <v>7</v>
      </c>
      <c r="M28" s="3"/>
    </row>
    <row r="29" spans="1:13" ht="15" thickBot="1">
      <c r="C29" s="9">
        <v>1</v>
      </c>
      <c r="D29" s="10">
        <v>2</v>
      </c>
      <c r="E29" s="11">
        <v>3</v>
      </c>
      <c r="F29" s="12" t="s">
        <v>9</v>
      </c>
      <c r="G29" s="13">
        <v>1</v>
      </c>
      <c r="H29" s="14">
        <v>2</v>
      </c>
      <c r="I29" s="15">
        <v>3</v>
      </c>
      <c r="J29" s="12" t="s">
        <v>10</v>
      </c>
      <c r="K29" s="16" t="s">
        <v>11</v>
      </c>
      <c r="L29" s="17" t="s">
        <v>12</v>
      </c>
      <c r="M29" s="18" t="s">
        <v>13</v>
      </c>
    </row>
    <row r="30" spans="1:13" ht="18" thickBot="1">
      <c r="A30" s="19"/>
      <c r="B30" s="20" t="s">
        <v>24</v>
      </c>
      <c r="C30" s="21"/>
      <c r="D30" s="22"/>
      <c r="E30" s="23"/>
      <c r="F30" s="24" t="s">
        <v>2</v>
      </c>
      <c r="G30" s="25" t="s">
        <v>2</v>
      </c>
      <c r="H30" s="22" t="s">
        <v>2</v>
      </c>
      <c r="I30" s="23" t="s">
        <v>2</v>
      </c>
      <c r="J30" s="24" t="s">
        <v>2</v>
      </c>
      <c r="K30" s="26"/>
      <c r="L30" s="27">
        <f>SUM(K31+K32+K33+K34)</f>
        <v>1060</v>
      </c>
      <c r="M30" s="28">
        <f>RANK(L30,L12:L101)</f>
        <v>2</v>
      </c>
    </row>
    <row r="31" spans="1:13" ht="15">
      <c r="A31" s="114">
        <v>3</v>
      </c>
      <c r="B31" s="29" t="s">
        <v>25</v>
      </c>
      <c r="C31" s="30">
        <v>47</v>
      </c>
      <c r="D31" s="30">
        <v>48</v>
      </c>
      <c r="E31" s="31">
        <v>44</v>
      </c>
      <c r="F31" s="32">
        <f>SUM(C31:E31)</f>
        <v>139</v>
      </c>
      <c r="G31" s="33">
        <v>42</v>
      </c>
      <c r="H31" s="30">
        <v>49</v>
      </c>
      <c r="I31" s="30">
        <v>47</v>
      </c>
      <c r="J31" s="34">
        <f>SUM(G31:I31)</f>
        <v>138</v>
      </c>
      <c r="K31" s="35">
        <f>SUM(F31+J31)</f>
        <v>277</v>
      </c>
      <c r="M31" s="3"/>
    </row>
    <row r="32" spans="1:13" ht="15">
      <c r="A32" s="114"/>
      <c r="B32" s="29" t="s">
        <v>26</v>
      </c>
      <c r="C32" s="30">
        <v>43</v>
      </c>
      <c r="D32" s="30">
        <v>45</v>
      </c>
      <c r="E32" s="31">
        <v>43</v>
      </c>
      <c r="F32" s="32">
        <f>SUM(C32:E32)</f>
        <v>131</v>
      </c>
      <c r="G32" s="33">
        <v>40</v>
      </c>
      <c r="H32" s="30">
        <v>41</v>
      </c>
      <c r="I32" s="30">
        <v>39</v>
      </c>
      <c r="J32" s="34">
        <f>SUM(G32:I32)</f>
        <v>120</v>
      </c>
      <c r="K32" s="36">
        <f>SUM(F32+J32)</f>
        <v>251</v>
      </c>
      <c r="M32" s="3"/>
    </row>
    <row r="33" spans="1:13" ht="15">
      <c r="A33" s="114"/>
      <c r="B33" s="29" t="s">
        <v>27</v>
      </c>
      <c r="C33" s="30">
        <v>47</v>
      </c>
      <c r="D33" s="30">
        <v>46</v>
      </c>
      <c r="E33" s="31">
        <v>46</v>
      </c>
      <c r="F33" s="32">
        <f>SUM(C33:E33)</f>
        <v>139</v>
      </c>
      <c r="G33" s="33">
        <v>37</v>
      </c>
      <c r="H33" s="30">
        <v>41</v>
      </c>
      <c r="I33" s="30">
        <v>45</v>
      </c>
      <c r="J33" s="34">
        <f>SUM(G33:I33)</f>
        <v>123</v>
      </c>
      <c r="K33" s="36">
        <f>SUM(F33+J33)</f>
        <v>262</v>
      </c>
      <c r="M33" s="3"/>
    </row>
    <row r="34" spans="1:13" ht="15.6" thickBot="1">
      <c r="A34" s="115"/>
      <c r="B34" s="37" t="s">
        <v>28</v>
      </c>
      <c r="C34" s="38">
        <v>46</v>
      </c>
      <c r="D34" s="38">
        <v>45</v>
      </c>
      <c r="E34" s="39">
        <v>45</v>
      </c>
      <c r="F34" s="40">
        <f>SUM(C34:E34)</f>
        <v>136</v>
      </c>
      <c r="G34" s="41">
        <v>44</v>
      </c>
      <c r="H34" s="42">
        <v>47</v>
      </c>
      <c r="I34" s="42">
        <v>43</v>
      </c>
      <c r="J34" s="43">
        <f>SUM(G34:I34)</f>
        <v>134</v>
      </c>
      <c r="K34" s="44">
        <f>SUM(F34+J34)</f>
        <v>270</v>
      </c>
      <c r="M34" s="3"/>
    </row>
    <row r="35" spans="1:13" ht="21" thickBot="1">
      <c r="A35" s="45"/>
      <c r="B35" s="46"/>
      <c r="C35" s="47"/>
      <c r="D35" s="47"/>
      <c r="E35" s="47"/>
      <c r="F35" s="48"/>
      <c r="G35" s="49">
        <f>SUM(G31:G34)</f>
        <v>163</v>
      </c>
      <c r="H35" s="50">
        <f t="shared" ref="H35:I35" si="2">SUM(H31:H34)</f>
        <v>178</v>
      </c>
      <c r="I35" s="51">
        <f t="shared" si="2"/>
        <v>174</v>
      </c>
      <c r="J35" s="48"/>
      <c r="K35" s="48"/>
      <c r="M35" s="3"/>
    </row>
    <row r="36" spans="1:13" ht="7.95" customHeight="1" thickBot="1">
      <c r="A36" s="45"/>
      <c r="B36" s="46"/>
      <c r="C36" s="47"/>
      <c r="D36" s="47"/>
      <c r="E36" s="47"/>
      <c r="F36" s="48"/>
      <c r="G36" s="47"/>
      <c r="H36" s="47"/>
      <c r="I36" s="47"/>
      <c r="J36" s="48"/>
      <c r="K36" s="48"/>
      <c r="M36" s="3"/>
    </row>
    <row r="37" spans="1:13" ht="15" thickBot="1">
      <c r="C37" s="4" t="s">
        <v>6</v>
      </c>
      <c r="D37" s="5"/>
      <c r="E37" s="6"/>
      <c r="F37" s="7" t="s">
        <v>7</v>
      </c>
      <c r="G37" s="8" t="s">
        <v>8</v>
      </c>
      <c r="H37" s="5"/>
      <c r="I37" s="6"/>
      <c r="J37" s="7" t="s">
        <v>7</v>
      </c>
      <c r="M37" s="3"/>
    </row>
    <row r="38" spans="1:13" ht="15" thickBot="1">
      <c r="C38" s="9">
        <v>1</v>
      </c>
      <c r="D38" s="10">
        <v>2</v>
      </c>
      <c r="E38" s="11">
        <v>3</v>
      </c>
      <c r="F38" s="12" t="s">
        <v>9</v>
      </c>
      <c r="G38" s="13">
        <v>1</v>
      </c>
      <c r="H38" s="14">
        <v>2</v>
      </c>
      <c r="I38" s="15">
        <v>3</v>
      </c>
      <c r="J38" s="12" t="s">
        <v>10</v>
      </c>
      <c r="K38" s="16" t="s">
        <v>11</v>
      </c>
      <c r="L38" s="17" t="s">
        <v>12</v>
      </c>
      <c r="M38" s="18" t="s">
        <v>13</v>
      </c>
    </row>
    <row r="39" spans="1:13" ht="18" thickBot="1">
      <c r="A39" s="19"/>
      <c r="B39" s="20" t="s">
        <v>29</v>
      </c>
      <c r="C39" s="21"/>
      <c r="D39" s="22"/>
      <c r="E39" s="23"/>
      <c r="F39" s="24" t="s">
        <v>2</v>
      </c>
      <c r="G39" s="25" t="s">
        <v>2</v>
      </c>
      <c r="H39" s="22" t="s">
        <v>2</v>
      </c>
      <c r="I39" s="23" t="s">
        <v>2</v>
      </c>
      <c r="J39" s="24" t="s">
        <v>2</v>
      </c>
      <c r="K39" s="26"/>
      <c r="L39" s="27">
        <f>SUM(K40+K41+K42+K43)</f>
        <v>1053</v>
      </c>
      <c r="M39" s="28">
        <f>RANK(L39,L12:L101)</f>
        <v>4</v>
      </c>
    </row>
    <row r="40" spans="1:13" ht="15">
      <c r="A40" s="114">
        <v>4</v>
      </c>
      <c r="B40" s="29" t="s">
        <v>30</v>
      </c>
      <c r="C40" s="30">
        <v>45</v>
      </c>
      <c r="D40" s="30">
        <v>38</v>
      </c>
      <c r="E40" s="31">
        <v>40</v>
      </c>
      <c r="F40" s="32">
        <f>SUM(C40:E40)</f>
        <v>123</v>
      </c>
      <c r="G40" s="33">
        <v>44</v>
      </c>
      <c r="H40" s="30">
        <v>45</v>
      </c>
      <c r="I40" s="30">
        <v>46</v>
      </c>
      <c r="J40" s="34">
        <f>SUM(G40:I40)</f>
        <v>135</v>
      </c>
      <c r="K40" s="35">
        <f>SUM(F40+J40)</f>
        <v>258</v>
      </c>
      <c r="M40" s="3"/>
    </row>
    <row r="41" spans="1:13" ht="15">
      <c r="A41" s="114"/>
      <c r="B41" s="29" t="s">
        <v>31</v>
      </c>
      <c r="C41" s="30">
        <v>48</v>
      </c>
      <c r="D41" s="30">
        <v>50</v>
      </c>
      <c r="E41" s="31">
        <v>46</v>
      </c>
      <c r="F41" s="32">
        <f>SUM(C41:E41)</f>
        <v>144</v>
      </c>
      <c r="G41" s="33">
        <v>45</v>
      </c>
      <c r="H41" s="30">
        <v>48</v>
      </c>
      <c r="I41" s="30">
        <v>43</v>
      </c>
      <c r="J41" s="34">
        <f>SUM(G41:I41)</f>
        <v>136</v>
      </c>
      <c r="K41" s="36">
        <f>SUM(F41+J41)</f>
        <v>280</v>
      </c>
      <c r="M41" s="3"/>
    </row>
    <row r="42" spans="1:13" ht="15">
      <c r="A42" s="114"/>
      <c r="B42" s="29" t="s">
        <v>32</v>
      </c>
      <c r="C42" s="30">
        <v>41</v>
      </c>
      <c r="D42" s="30">
        <v>47</v>
      </c>
      <c r="E42" s="31">
        <v>46</v>
      </c>
      <c r="F42" s="32">
        <f>SUM(C42:E42)</f>
        <v>134</v>
      </c>
      <c r="G42" s="33">
        <v>43</v>
      </c>
      <c r="H42" s="30">
        <v>41</v>
      </c>
      <c r="I42" s="30">
        <v>44</v>
      </c>
      <c r="J42" s="34">
        <f>SUM(G42:I42)</f>
        <v>128</v>
      </c>
      <c r="K42" s="36">
        <f>SUM(F42+J42)</f>
        <v>262</v>
      </c>
      <c r="M42" s="3"/>
    </row>
    <row r="43" spans="1:13" ht="15.6" thickBot="1">
      <c r="A43" s="115"/>
      <c r="B43" s="37" t="s">
        <v>33</v>
      </c>
      <c r="C43" s="38">
        <v>45</v>
      </c>
      <c r="D43" s="38">
        <v>37</v>
      </c>
      <c r="E43" s="39">
        <v>46</v>
      </c>
      <c r="F43" s="40">
        <f>SUM(C43:E43)</f>
        <v>128</v>
      </c>
      <c r="G43" s="41">
        <v>37</v>
      </c>
      <c r="H43" s="42">
        <v>44</v>
      </c>
      <c r="I43" s="42">
        <v>44</v>
      </c>
      <c r="J43" s="43">
        <f>SUM(G43:I43)</f>
        <v>125</v>
      </c>
      <c r="K43" s="44">
        <f>SUM(F43+J43)</f>
        <v>253</v>
      </c>
      <c r="M43" s="3"/>
    </row>
    <row r="44" spans="1:13" ht="21" thickBot="1">
      <c r="A44" s="45"/>
      <c r="B44" s="46"/>
      <c r="C44" s="47"/>
      <c r="D44" s="47"/>
      <c r="E44" s="47"/>
      <c r="F44" s="48"/>
      <c r="G44" s="49">
        <f>SUM(G40:G43)</f>
        <v>169</v>
      </c>
      <c r="H44" s="50">
        <f t="shared" ref="H44:I44" si="3">SUM(H40:H43)</f>
        <v>178</v>
      </c>
      <c r="I44" s="51">
        <f t="shared" si="3"/>
        <v>177</v>
      </c>
      <c r="J44" s="48"/>
      <c r="K44" s="48"/>
      <c r="M44" s="3"/>
    </row>
    <row r="45" spans="1:13" ht="7.95" customHeight="1" thickBot="1">
      <c r="A45" s="45"/>
      <c r="B45" s="46"/>
      <c r="C45" s="47"/>
      <c r="D45" s="47"/>
      <c r="E45" s="47"/>
      <c r="F45" s="48"/>
      <c r="G45" s="47"/>
      <c r="H45" s="47"/>
      <c r="I45" s="47"/>
      <c r="J45" s="48"/>
      <c r="K45" s="48"/>
      <c r="M45" s="3"/>
    </row>
    <row r="46" spans="1:13" ht="15" thickBot="1">
      <c r="C46" s="4" t="s">
        <v>6</v>
      </c>
      <c r="D46" s="5"/>
      <c r="E46" s="6"/>
      <c r="F46" s="7" t="s">
        <v>7</v>
      </c>
      <c r="G46" s="8" t="s">
        <v>8</v>
      </c>
      <c r="H46" s="5"/>
      <c r="I46" s="6"/>
      <c r="J46" s="7" t="s">
        <v>7</v>
      </c>
      <c r="M46" s="3"/>
    </row>
    <row r="47" spans="1:13" ht="15" thickBot="1">
      <c r="C47" s="9">
        <v>1</v>
      </c>
      <c r="D47" s="10">
        <v>2</v>
      </c>
      <c r="E47" s="11">
        <v>3</v>
      </c>
      <c r="F47" s="12" t="s">
        <v>9</v>
      </c>
      <c r="G47" s="13">
        <v>1</v>
      </c>
      <c r="H47" s="14">
        <v>2</v>
      </c>
      <c r="I47" s="15">
        <v>3</v>
      </c>
      <c r="J47" s="12" t="s">
        <v>10</v>
      </c>
      <c r="K47" s="16" t="s">
        <v>11</v>
      </c>
      <c r="L47" s="17" t="s">
        <v>12</v>
      </c>
      <c r="M47" s="18" t="s">
        <v>13</v>
      </c>
    </row>
    <row r="48" spans="1:13" ht="18" thickBot="1">
      <c r="A48" s="19"/>
      <c r="B48" s="20" t="s">
        <v>34</v>
      </c>
      <c r="C48" s="21"/>
      <c r="D48" s="22"/>
      <c r="E48" s="23"/>
      <c r="F48" s="24" t="s">
        <v>2</v>
      </c>
      <c r="G48" s="25" t="s">
        <v>2</v>
      </c>
      <c r="H48" s="22" t="s">
        <v>2</v>
      </c>
      <c r="I48" s="23" t="s">
        <v>2</v>
      </c>
      <c r="J48" s="24" t="s">
        <v>2</v>
      </c>
      <c r="K48" s="26"/>
      <c r="L48" s="27">
        <f>SUM(K49+K50+K51+K52)</f>
        <v>1015</v>
      </c>
      <c r="M48" s="28">
        <f>RANK(L48,L12:L101)</f>
        <v>6</v>
      </c>
    </row>
    <row r="49" spans="1:13" ht="15">
      <c r="A49" s="114">
        <v>5</v>
      </c>
      <c r="B49" s="29" t="s">
        <v>35</v>
      </c>
      <c r="C49" s="30">
        <v>47</v>
      </c>
      <c r="D49" s="30">
        <v>45</v>
      </c>
      <c r="E49" s="31">
        <v>45</v>
      </c>
      <c r="F49" s="32">
        <f>SUM(C49:E49)</f>
        <v>137</v>
      </c>
      <c r="G49" s="33">
        <v>43</v>
      </c>
      <c r="H49" s="30">
        <v>37</v>
      </c>
      <c r="I49" s="30">
        <v>42</v>
      </c>
      <c r="J49" s="34">
        <f>SUM(G49:I49)</f>
        <v>122</v>
      </c>
      <c r="K49" s="35">
        <f>SUM(F49+J49)</f>
        <v>259</v>
      </c>
      <c r="M49" s="3"/>
    </row>
    <row r="50" spans="1:13" ht="15">
      <c r="A50" s="114"/>
      <c r="B50" s="29" t="s">
        <v>36</v>
      </c>
      <c r="C50" s="30">
        <v>43</v>
      </c>
      <c r="D50" s="30">
        <v>45</v>
      </c>
      <c r="E50" s="31">
        <v>45</v>
      </c>
      <c r="F50" s="32">
        <f>SUM(C50:E50)</f>
        <v>133</v>
      </c>
      <c r="G50" s="33">
        <v>38</v>
      </c>
      <c r="H50" s="30">
        <v>46</v>
      </c>
      <c r="I50" s="30">
        <v>43</v>
      </c>
      <c r="J50" s="34">
        <f>SUM(G50:I50)</f>
        <v>127</v>
      </c>
      <c r="K50" s="36">
        <f>SUM(F50+J50)</f>
        <v>260</v>
      </c>
      <c r="M50" s="3"/>
    </row>
    <row r="51" spans="1:13" ht="15">
      <c r="A51" s="114"/>
      <c r="B51" s="29" t="s">
        <v>37</v>
      </c>
      <c r="C51" s="30">
        <v>43</v>
      </c>
      <c r="D51" s="30">
        <v>48</v>
      </c>
      <c r="E51" s="31">
        <v>42</v>
      </c>
      <c r="F51" s="32">
        <f>SUM(C51:E51)</f>
        <v>133</v>
      </c>
      <c r="G51" s="33">
        <v>28</v>
      </c>
      <c r="H51" s="30">
        <v>14</v>
      </c>
      <c r="I51" s="30">
        <v>39</v>
      </c>
      <c r="J51" s="34">
        <f>SUM(G51:I51)</f>
        <v>81</v>
      </c>
      <c r="K51" s="36">
        <f>SUM(F51+J51)</f>
        <v>214</v>
      </c>
      <c r="M51" s="3"/>
    </row>
    <row r="52" spans="1:13" ht="15.6" thickBot="1">
      <c r="A52" s="115"/>
      <c r="B52" s="37" t="s">
        <v>38</v>
      </c>
      <c r="C52" s="38">
        <v>49</v>
      </c>
      <c r="D52" s="38">
        <v>45</v>
      </c>
      <c r="E52" s="39">
        <v>49</v>
      </c>
      <c r="F52" s="40">
        <f>SUM(C52:E52)</f>
        <v>143</v>
      </c>
      <c r="G52" s="41">
        <v>45</v>
      </c>
      <c r="H52" s="42">
        <v>47</v>
      </c>
      <c r="I52" s="42">
        <v>47</v>
      </c>
      <c r="J52" s="43">
        <f>SUM(G52:I52)</f>
        <v>139</v>
      </c>
      <c r="K52" s="44">
        <f>SUM(F52+J52)</f>
        <v>282</v>
      </c>
      <c r="M52" s="3"/>
    </row>
    <row r="53" spans="1:13" ht="21" thickBot="1">
      <c r="A53" s="45"/>
      <c r="B53" s="46"/>
      <c r="C53" s="47"/>
      <c r="D53" s="47"/>
      <c r="E53" s="47"/>
      <c r="F53" s="48"/>
      <c r="G53" s="49">
        <f>SUM(G49:G52)</f>
        <v>154</v>
      </c>
      <c r="H53" s="50">
        <f t="shared" ref="H53:I53" si="4">SUM(H49:H52)</f>
        <v>144</v>
      </c>
      <c r="I53" s="51">
        <f t="shared" si="4"/>
        <v>171</v>
      </c>
      <c r="J53" s="48"/>
      <c r="K53" s="48"/>
      <c r="M53" s="3"/>
    </row>
    <row r="54" spans="1:13" ht="20.399999999999999">
      <c r="A54" s="45"/>
      <c r="B54" s="46"/>
      <c r="C54" s="47"/>
      <c r="D54" s="47"/>
      <c r="E54" s="47"/>
      <c r="F54" s="48"/>
      <c r="G54" s="47"/>
      <c r="H54" s="47"/>
      <c r="I54" s="47"/>
      <c r="J54" s="48"/>
      <c r="K54" s="48"/>
      <c r="M54" s="3"/>
    </row>
    <row r="55" spans="1:13" ht="20.399999999999999">
      <c r="A55" s="45"/>
      <c r="B55" s="46"/>
      <c r="C55" s="47"/>
      <c r="D55" s="47"/>
      <c r="E55" s="47"/>
      <c r="F55" s="48"/>
      <c r="G55" s="47"/>
      <c r="H55" s="47"/>
      <c r="I55" s="47"/>
      <c r="J55" s="48"/>
      <c r="K55" s="48"/>
      <c r="M55" s="3"/>
    </row>
    <row r="56" spans="1:13" ht="15" thickBot="1"/>
    <row r="57" spans="1:13" ht="15" thickBot="1">
      <c r="C57" s="4" t="s">
        <v>6</v>
      </c>
      <c r="D57" s="5"/>
      <c r="E57" s="6"/>
      <c r="F57" s="7" t="s">
        <v>7</v>
      </c>
      <c r="G57" s="8" t="s">
        <v>8</v>
      </c>
      <c r="H57" s="5"/>
      <c r="I57" s="6"/>
      <c r="J57" s="7" t="s">
        <v>7</v>
      </c>
      <c r="M57" s="3"/>
    </row>
    <row r="58" spans="1:13" ht="15" thickBot="1">
      <c r="C58" s="9">
        <v>1</v>
      </c>
      <c r="D58" s="10">
        <v>2</v>
      </c>
      <c r="E58" s="11">
        <v>3</v>
      </c>
      <c r="F58" s="12" t="s">
        <v>9</v>
      </c>
      <c r="G58" s="13">
        <v>1</v>
      </c>
      <c r="H58" s="14">
        <v>2</v>
      </c>
      <c r="I58" s="15">
        <v>3</v>
      </c>
      <c r="J58" s="12" t="s">
        <v>10</v>
      </c>
      <c r="K58" s="16" t="s">
        <v>11</v>
      </c>
      <c r="L58" s="17" t="s">
        <v>12</v>
      </c>
      <c r="M58" s="18" t="s">
        <v>13</v>
      </c>
    </row>
    <row r="59" spans="1:13" ht="18" thickBot="1">
      <c r="A59" s="19"/>
      <c r="B59" s="20" t="s">
        <v>39</v>
      </c>
      <c r="C59" s="21"/>
      <c r="D59" s="22"/>
      <c r="E59" s="23"/>
      <c r="F59" s="24" t="s">
        <v>2</v>
      </c>
      <c r="G59" s="25" t="s">
        <v>2</v>
      </c>
      <c r="H59" s="22" t="s">
        <v>2</v>
      </c>
      <c r="I59" s="23" t="s">
        <v>2</v>
      </c>
      <c r="J59" s="24" t="s">
        <v>2</v>
      </c>
      <c r="K59" s="26"/>
      <c r="L59" s="27">
        <f>SUM(K60+K61+K62+K63)</f>
        <v>1011</v>
      </c>
      <c r="M59" s="28">
        <f>RANK(L59,L12:L101)</f>
        <v>7</v>
      </c>
    </row>
    <row r="60" spans="1:13" ht="15">
      <c r="A60" s="114">
        <v>6</v>
      </c>
      <c r="B60" s="29" t="s">
        <v>40</v>
      </c>
      <c r="C60" s="30">
        <v>40</v>
      </c>
      <c r="D60" s="30">
        <v>39</v>
      </c>
      <c r="E60" s="31">
        <v>48</v>
      </c>
      <c r="F60" s="32">
        <f>SUM(C60:E60)</f>
        <v>127</v>
      </c>
      <c r="G60" s="33">
        <v>44</v>
      </c>
      <c r="H60" s="30">
        <v>36</v>
      </c>
      <c r="I60" s="30">
        <v>34</v>
      </c>
      <c r="J60" s="34">
        <f>SUM(G60:I60)</f>
        <v>114</v>
      </c>
      <c r="K60" s="35">
        <f>SUM(F60+J60)</f>
        <v>241</v>
      </c>
      <c r="M60" s="3"/>
    </row>
    <row r="61" spans="1:13" ht="15">
      <c r="A61" s="114"/>
      <c r="B61" s="29" t="s">
        <v>41</v>
      </c>
      <c r="C61" s="30">
        <v>36</v>
      </c>
      <c r="D61" s="30">
        <v>45</v>
      </c>
      <c r="E61" s="31">
        <v>39</v>
      </c>
      <c r="F61" s="32">
        <f>SUM(C61:E61)</f>
        <v>120</v>
      </c>
      <c r="G61" s="33">
        <v>35</v>
      </c>
      <c r="H61" s="30">
        <v>46</v>
      </c>
      <c r="I61" s="30">
        <v>47</v>
      </c>
      <c r="J61" s="34">
        <f>SUM(G61:I61)</f>
        <v>128</v>
      </c>
      <c r="K61" s="36">
        <f>SUM(F61+J61)</f>
        <v>248</v>
      </c>
      <c r="M61" s="3"/>
    </row>
    <row r="62" spans="1:13" ht="15">
      <c r="A62" s="114"/>
      <c r="B62" s="29" t="s">
        <v>42</v>
      </c>
      <c r="C62" s="30">
        <v>41</v>
      </c>
      <c r="D62" s="30">
        <v>45</v>
      </c>
      <c r="E62" s="31">
        <v>46</v>
      </c>
      <c r="F62" s="32">
        <f>SUM(C62:E62)</f>
        <v>132</v>
      </c>
      <c r="G62" s="33">
        <v>44</v>
      </c>
      <c r="H62" s="30">
        <v>38</v>
      </c>
      <c r="I62" s="30">
        <v>39</v>
      </c>
      <c r="J62" s="34">
        <f>SUM(G62:I62)</f>
        <v>121</v>
      </c>
      <c r="K62" s="36">
        <f>SUM(F62+J62)</f>
        <v>253</v>
      </c>
      <c r="M62" s="3"/>
    </row>
    <row r="63" spans="1:13" ht="15.6" thickBot="1">
      <c r="A63" s="115"/>
      <c r="B63" s="37" t="s">
        <v>43</v>
      </c>
      <c r="C63" s="38">
        <v>43</v>
      </c>
      <c r="D63" s="38">
        <v>44</v>
      </c>
      <c r="E63" s="39">
        <v>42</v>
      </c>
      <c r="F63" s="40">
        <f>SUM(C63:E63)</f>
        <v>129</v>
      </c>
      <c r="G63" s="41">
        <v>46</v>
      </c>
      <c r="H63" s="42">
        <v>50</v>
      </c>
      <c r="I63" s="42">
        <v>44</v>
      </c>
      <c r="J63" s="43">
        <f>SUM(G63:I63)</f>
        <v>140</v>
      </c>
      <c r="K63" s="44">
        <f>SUM(F63+J63)</f>
        <v>269</v>
      </c>
      <c r="M63" s="3"/>
    </row>
    <row r="64" spans="1:13" ht="21" thickBot="1">
      <c r="A64" s="45"/>
      <c r="B64" s="46"/>
      <c r="C64" s="47"/>
      <c r="D64" s="47"/>
      <c r="E64" s="47"/>
      <c r="F64" s="48"/>
      <c r="G64" s="49">
        <f>SUM(G60:G63)</f>
        <v>169</v>
      </c>
      <c r="H64" s="50">
        <f t="shared" ref="H64:I64" si="5">SUM(H60:H63)</f>
        <v>170</v>
      </c>
      <c r="I64" s="51">
        <f t="shared" si="5"/>
        <v>164</v>
      </c>
      <c r="J64" s="48"/>
      <c r="K64" s="48"/>
      <c r="M64" s="3"/>
    </row>
    <row r="65" spans="1:13" ht="15" thickBot="1"/>
    <row r="66" spans="1:13" ht="15" thickBot="1">
      <c r="C66" s="4" t="s">
        <v>6</v>
      </c>
      <c r="D66" s="5"/>
      <c r="E66" s="6"/>
      <c r="F66" s="7" t="s">
        <v>7</v>
      </c>
      <c r="G66" s="8" t="s">
        <v>8</v>
      </c>
      <c r="H66" s="5"/>
      <c r="I66" s="6"/>
      <c r="J66" s="7" t="s">
        <v>7</v>
      </c>
      <c r="M66" s="3"/>
    </row>
    <row r="67" spans="1:13" ht="15" thickBot="1">
      <c r="C67" s="9">
        <v>1</v>
      </c>
      <c r="D67" s="10">
        <v>2</v>
      </c>
      <c r="E67" s="11">
        <v>3</v>
      </c>
      <c r="F67" s="12" t="s">
        <v>9</v>
      </c>
      <c r="G67" s="13">
        <v>1</v>
      </c>
      <c r="H67" s="14">
        <v>2</v>
      </c>
      <c r="I67" s="15">
        <v>3</v>
      </c>
      <c r="J67" s="12" t="s">
        <v>10</v>
      </c>
      <c r="K67" s="16" t="s">
        <v>11</v>
      </c>
      <c r="L67" s="17" t="s">
        <v>12</v>
      </c>
      <c r="M67" s="18" t="s">
        <v>13</v>
      </c>
    </row>
    <row r="68" spans="1:13" ht="18" thickBot="1">
      <c r="A68" s="19"/>
      <c r="B68" s="20" t="s">
        <v>44</v>
      </c>
      <c r="C68" s="21"/>
      <c r="D68" s="22"/>
      <c r="E68" s="23"/>
      <c r="F68" s="24" t="s">
        <v>2</v>
      </c>
      <c r="G68" s="25" t="s">
        <v>2</v>
      </c>
      <c r="H68" s="22" t="s">
        <v>2</v>
      </c>
      <c r="I68" s="23" t="s">
        <v>2</v>
      </c>
      <c r="J68" s="24" t="s">
        <v>2</v>
      </c>
      <c r="K68" s="26"/>
      <c r="L68" s="27">
        <f>SUM(K69+K70+K71+K72)</f>
        <v>1055</v>
      </c>
      <c r="M68" s="28">
        <f>RANK(L68,L12:L101)</f>
        <v>3</v>
      </c>
    </row>
    <row r="69" spans="1:13" ht="15">
      <c r="A69" s="114">
        <v>7</v>
      </c>
      <c r="B69" s="52" t="s">
        <v>45</v>
      </c>
      <c r="C69" s="30">
        <v>44</v>
      </c>
      <c r="D69" s="30">
        <v>44</v>
      </c>
      <c r="E69" s="31">
        <v>44</v>
      </c>
      <c r="F69" s="32">
        <f>SUM(C69:E69)</f>
        <v>132</v>
      </c>
      <c r="G69" s="33">
        <v>43</v>
      </c>
      <c r="H69" s="30">
        <v>44</v>
      </c>
      <c r="I69" s="30">
        <v>44</v>
      </c>
      <c r="J69" s="34">
        <f>SUM(G69:I69)</f>
        <v>131</v>
      </c>
      <c r="K69" s="35">
        <f>SUM(F69+J69)</f>
        <v>263</v>
      </c>
      <c r="M69" s="3"/>
    </row>
    <row r="70" spans="1:13" ht="15">
      <c r="A70" s="114"/>
      <c r="B70" s="53" t="s">
        <v>46</v>
      </c>
      <c r="C70" s="30">
        <v>43</v>
      </c>
      <c r="D70" s="30">
        <v>40</v>
      </c>
      <c r="E70" s="31">
        <v>46</v>
      </c>
      <c r="F70" s="32">
        <f>SUM(C70:E70)</f>
        <v>129</v>
      </c>
      <c r="G70" s="33">
        <v>39</v>
      </c>
      <c r="H70" s="30">
        <v>45</v>
      </c>
      <c r="I70" s="30">
        <v>47</v>
      </c>
      <c r="J70" s="34">
        <f>SUM(G70:I70)</f>
        <v>131</v>
      </c>
      <c r="K70" s="36">
        <f>SUM(F70+J70)</f>
        <v>260</v>
      </c>
      <c r="M70" s="3"/>
    </row>
    <row r="71" spans="1:13" ht="15">
      <c r="A71" s="114"/>
      <c r="B71" s="29" t="s">
        <v>47</v>
      </c>
      <c r="C71" s="30">
        <v>44</v>
      </c>
      <c r="D71" s="30">
        <v>45</v>
      </c>
      <c r="E71" s="31">
        <v>45</v>
      </c>
      <c r="F71" s="32">
        <f>SUM(C71:E71)</f>
        <v>134</v>
      </c>
      <c r="G71" s="33">
        <v>44</v>
      </c>
      <c r="H71" s="30">
        <v>45</v>
      </c>
      <c r="I71" s="30">
        <v>48</v>
      </c>
      <c r="J71" s="34">
        <f>SUM(G71:I71)</f>
        <v>137</v>
      </c>
      <c r="K71" s="36">
        <f>SUM(F71+J71)</f>
        <v>271</v>
      </c>
      <c r="M71" s="3"/>
    </row>
    <row r="72" spans="1:13" ht="15.6" thickBot="1">
      <c r="A72" s="115"/>
      <c r="B72" s="54" t="s">
        <v>48</v>
      </c>
      <c r="C72" s="38">
        <v>48</v>
      </c>
      <c r="D72" s="38">
        <v>42</v>
      </c>
      <c r="E72" s="39">
        <v>41</v>
      </c>
      <c r="F72" s="40">
        <f>SUM(C72:E72)</f>
        <v>131</v>
      </c>
      <c r="G72" s="41">
        <v>41</v>
      </c>
      <c r="H72" s="42">
        <v>44</v>
      </c>
      <c r="I72" s="42">
        <v>45</v>
      </c>
      <c r="J72" s="43">
        <f>SUM(G72:I72)</f>
        <v>130</v>
      </c>
      <c r="K72" s="44">
        <f>SUM(F72+J72)</f>
        <v>261</v>
      </c>
      <c r="M72" s="3"/>
    </row>
    <row r="73" spans="1:13" ht="21" thickBot="1">
      <c r="A73" s="45"/>
      <c r="B73" s="46"/>
      <c r="C73" s="47"/>
      <c r="D73" s="47"/>
      <c r="E73" s="47"/>
      <c r="F73" s="48"/>
      <c r="G73" s="49">
        <f>SUM(G69:G72)</f>
        <v>167</v>
      </c>
      <c r="H73" s="50">
        <f t="shared" ref="H73:I73" si="6">SUM(H69:H72)</f>
        <v>178</v>
      </c>
      <c r="I73" s="51">
        <f t="shared" si="6"/>
        <v>184</v>
      </c>
      <c r="J73" s="48"/>
      <c r="K73" s="48"/>
      <c r="M73" s="3"/>
    </row>
    <row r="74" spans="1:13" ht="15" thickBot="1"/>
    <row r="75" spans="1:13" ht="15" thickBot="1">
      <c r="C75" s="4" t="s">
        <v>6</v>
      </c>
      <c r="D75" s="5"/>
      <c r="E75" s="6"/>
      <c r="F75" s="7" t="s">
        <v>7</v>
      </c>
      <c r="G75" s="8" t="s">
        <v>8</v>
      </c>
      <c r="H75" s="5"/>
      <c r="I75" s="6"/>
      <c r="J75" s="7" t="s">
        <v>7</v>
      </c>
      <c r="M75" s="3"/>
    </row>
    <row r="76" spans="1:13" ht="15" thickBot="1">
      <c r="C76" s="9">
        <v>1</v>
      </c>
      <c r="D76" s="10">
        <v>2</v>
      </c>
      <c r="E76" s="11">
        <v>3</v>
      </c>
      <c r="F76" s="12" t="s">
        <v>9</v>
      </c>
      <c r="G76" s="13">
        <v>1</v>
      </c>
      <c r="H76" s="14">
        <v>2</v>
      </c>
      <c r="I76" s="15">
        <v>3</v>
      </c>
      <c r="J76" s="12" t="s">
        <v>10</v>
      </c>
      <c r="K76" s="16" t="s">
        <v>11</v>
      </c>
      <c r="L76" s="17" t="s">
        <v>12</v>
      </c>
      <c r="M76" s="18" t="s">
        <v>13</v>
      </c>
    </row>
    <row r="77" spans="1:13" ht="18" thickBot="1">
      <c r="A77" s="19"/>
      <c r="B77" s="20" t="s">
        <v>49</v>
      </c>
      <c r="C77" s="21"/>
      <c r="D77" s="22"/>
      <c r="E77" s="23"/>
      <c r="F77" s="24" t="s">
        <v>2</v>
      </c>
      <c r="G77" s="25" t="s">
        <v>2</v>
      </c>
      <c r="H77" s="22" t="s">
        <v>2</v>
      </c>
      <c r="I77" s="23" t="s">
        <v>2</v>
      </c>
      <c r="J77" s="24" t="s">
        <v>2</v>
      </c>
      <c r="K77" s="26"/>
      <c r="L77" s="27">
        <f>SUM(K78+K79+K80+K81)</f>
        <v>972</v>
      </c>
      <c r="M77" s="28">
        <f>RANK(L77,L12:L101)</f>
        <v>10</v>
      </c>
    </row>
    <row r="78" spans="1:13" ht="15">
      <c r="A78" s="114">
        <v>8</v>
      </c>
      <c r="B78" s="29" t="s">
        <v>50</v>
      </c>
      <c r="C78" s="30">
        <v>39</v>
      </c>
      <c r="D78" s="30">
        <v>41</v>
      </c>
      <c r="E78" s="31">
        <v>37</v>
      </c>
      <c r="F78" s="32">
        <f>SUM(C78:E78)</f>
        <v>117</v>
      </c>
      <c r="G78" s="33">
        <v>40</v>
      </c>
      <c r="H78" s="30">
        <v>45</v>
      </c>
      <c r="I78" s="30">
        <v>22</v>
      </c>
      <c r="J78" s="34">
        <f>SUM(G78:I78)</f>
        <v>107</v>
      </c>
      <c r="K78" s="35">
        <f>SUM(F78+J78)</f>
        <v>224</v>
      </c>
      <c r="M78" s="3"/>
    </row>
    <row r="79" spans="1:13" ht="15">
      <c r="A79" s="114"/>
      <c r="B79" s="29" t="s">
        <v>51</v>
      </c>
      <c r="C79" s="30">
        <v>44</v>
      </c>
      <c r="D79" s="30">
        <v>42</v>
      </c>
      <c r="E79" s="31">
        <v>34</v>
      </c>
      <c r="F79" s="32">
        <f>SUM(C79:E79)</f>
        <v>120</v>
      </c>
      <c r="G79" s="33">
        <v>42</v>
      </c>
      <c r="H79" s="30">
        <v>48</v>
      </c>
      <c r="I79" s="30">
        <v>45</v>
      </c>
      <c r="J79" s="34">
        <f>SUM(G79:I79)</f>
        <v>135</v>
      </c>
      <c r="K79" s="36">
        <f>SUM(F79+J79)</f>
        <v>255</v>
      </c>
      <c r="M79" s="3"/>
    </row>
    <row r="80" spans="1:13" ht="15">
      <c r="A80" s="114"/>
      <c r="B80" s="29" t="s">
        <v>52</v>
      </c>
      <c r="C80" s="30">
        <v>41</v>
      </c>
      <c r="D80" s="30">
        <v>42</v>
      </c>
      <c r="E80" s="31">
        <v>43</v>
      </c>
      <c r="F80" s="32">
        <f>SUM(C80:E80)</f>
        <v>126</v>
      </c>
      <c r="G80" s="33">
        <v>41</v>
      </c>
      <c r="H80" s="30">
        <v>46</v>
      </c>
      <c r="I80" s="30">
        <v>38</v>
      </c>
      <c r="J80" s="34">
        <f>SUM(G80:I80)</f>
        <v>125</v>
      </c>
      <c r="K80" s="36">
        <f>SUM(F80+J80)</f>
        <v>251</v>
      </c>
      <c r="M80" s="3"/>
    </row>
    <row r="81" spans="1:13" ht="15.6" thickBot="1">
      <c r="A81" s="115"/>
      <c r="B81" s="37" t="s">
        <v>53</v>
      </c>
      <c r="C81" s="38">
        <v>40</v>
      </c>
      <c r="D81" s="38">
        <v>40</v>
      </c>
      <c r="E81" s="39">
        <v>39</v>
      </c>
      <c r="F81" s="40">
        <f>SUM(C81:E81)</f>
        <v>119</v>
      </c>
      <c r="G81" s="41">
        <v>38</v>
      </c>
      <c r="H81" s="42">
        <v>39</v>
      </c>
      <c r="I81" s="42">
        <v>46</v>
      </c>
      <c r="J81" s="43">
        <f>SUM(G81:I81)</f>
        <v>123</v>
      </c>
      <c r="K81" s="44">
        <f>SUM(F81+J81)</f>
        <v>242</v>
      </c>
      <c r="M81" s="3"/>
    </row>
    <row r="82" spans="1:13" ht="21" thickBot="1">
      <c r="A82" s="45"/>
      <c r="B82" s="46"/>
      <c r="C82" s="47"/>
      <c r="D82" s="47"/>
      <c r="E82" s="47"/>
      <c r="F82" s="48"/>
      <c r="G82" s="49">
        <f>SUM(G78:G81)</f>
        <v>161</v>
      </c>
      <c r="H82" s="50">
        <f t="shared" ref="H82:I82" si="7">SUM(H78:H81)</f>
        <v>178</v>
      </c>
      <c r="I82" s="51">
        <f t="shared" si="7"/>
        <v>151</v>
      </c>
      <c r="J82" s="48"/>
      <c r="K82" s="48"/>
      <c r="M82" s="3"/>
    </row>
    <row r="83" spans="1:13" ht="15" thickBot="1"/>
    <row r="84" spans="1:13" ht="15" thickBot="1">
      <c r="C84" s="4" t="s">
        <v>6</v>
      </c>
      <c r="D84" s="5"/>
      <c r="E84" s="6"/>
      <c r="F84" s="7" t="s">
        <v>7</v>
      </c>
      <c r="G84" s="8" t="s">
        <v>8</v>
      </c>
      <c r="H84" s="5"/>
      <c r="I84" s="6"/>
      <c r="J84" s="7" t="s">
        <v>7</v>
      </c>
      <c r="M84" s="3"/>
    </row>
    <row r="85" spans="1:13" ht="15" thickBot="1">
      <c r="C85" s="9">
        <v>1</v>
      </c>
      <c r="D85" s="10">
        <v>2</v>
      </c>
      <c r="E85" s="11">
        <v>3</v>
      </c>
      <c r="F85" s="12" t="s">
        <v>9</v>
      </c>
      <c r="G85" s="13">
        <v>1</v>
      </c>
      <c r="H85" s="14">
        <v>2</v>
      </c>
      <c r="I85" s="15">
        <v>3</v>
      </c>
      <c r="J85" s="12" t="s">
        <v>10</v>
      </c>
      <c r="K85" s="16" t="s">
        <v>11</v>
      </c>
      <c r="L85" s="17" t="s">
        <v>12</v>
      </c>
      <c r="M85" s="18" t="s">
        <v>13</v>
      </c>
    </row>
    <row r="86" spans="1:13" ht="18" thickBot="1">
      <c r="A86" s="19"/>
      <c r="B86" s="20" t="s">
        <v>54</v>
      </c>
      <c r="C86" s="55"/>
      <c r="D86" s="56"/>
      <c r="E86" s="57"/>
      <c r="F86" s="24" t="s">
        <v>2</v>
      </c>
      <c r="G86" s="25" t="s">
        <v>2</v>
      </c>
      <c r="H86" s="22" t="s">
        <v>2</v>
      </c>
      <c r="I86" s="23" t="s">
        <v>2</v>
      </c>
      <c r="J86" s="24" t="s">
        <v>2</v>
      </c>
      <c r="K86" s="26"/>
      <c r="L86" s="27">
        <f>SUM(K87+K88+K89+K90)</f>
        <v>1004</v>
      </c>
      <c r="M86" s="28">
        <f>RANK(L86,L12:L101)</f>
        <v>9</v>
      </c>
    </row>
    <row r="87" spans="1:13" ht="15">
      <c r="A87" s="114">
        <v>9</v>
      </c>
      <c r="B87" s="29" t="s">
        <v>55</v>
      </c>
      <c r="C87" s="30">
        <v>40</v>
      </c>
      <c r="D87" s="30">
        <v>37</v>
      </c>
      <c r="E87" s="31">
        <v>41</v>
      </c>
      <c r="F87" s="32">
        <f>SUM(C87:E87)</f>
        <v>118</v>
      </c>
      <c r="G87" s="33">
        <v>38</v>
      </c>
      <c r="H87" s="30">
        <v>42</v>
      </c>
      <c r="I87" s="30">
        <v>43</v>
      </c>
      <c r="J87" s="34">
        <f>SUM(G87:I87)</f>
        <v>123</v>
      </c>
      <c r="K87" s="35">
        <f>SUM(F87+J87)</f>
        <v>241</v>
      </c>
      <c r="M87" s="3"/>
    </row>
    <row r="88" spans="1:13" ht="15">
      <c r="A88" s="114"/>
      <c r="B88" s="29" t="s">
        <v>56</v>
      </c>
      <c r="C88" s="30">
        <v>45</v>
      </c>
      <c r="D88" s="30">
        <v>49</v>
      </c>
      <c r="E88" s="31">
        <v>44</v>
      </c>
      <c r="F88" s="32">
        <f>SUM(C88:E88)</f>
        <v>138</v>
      </c>
      <c r="G88" s="33">
        <v>41</v>
      </c>
      <c r="H88" s="30">
        <v>41</v>
      </c>
      <c r="I88" s="30">
        <v>42</v>
      </c>
      <c r="J88" s="34">
        <f>SUM(G88:I88)</f>
        <v>124</v>
      </c>
      <c r="K88" s="36">
        <f>SUM(F88+J88)</f>
        <v>262</v>
      </c>
      <c r="M88" s="3"/>
    </row>
    <row r="89" spans="1:13" ht="15">
      <c r="A89" s="114"/>
      <c r="B89" s="29" t="s">
        <v>57</v>
      </c>
      <c r="C89" s="30">
        <v>39</v>
      </c>
      <c r="D89" s="30">
        <v>40</v>
      </c>
      <c r="E89" s="31">
        <v>44</v>
      </c>
      <c r="F89" s="32">
        <f>SUM(C89:E89)</f>
        <v>123</v>
      </c>
      <c r="G89" s="33">
        <v>43</v>
      </c>
      <c r="H89" s="30">
        <v>45</v>
      </c>
      <c r="I89" s="30">
        <v>39</v>
      </c>
      <c r="J89" s="34">
        <f>SUM(G89:I89)</f>
        <v>127</v>
      </c>
      <c r="K89" s="36">
        <f>SUM(F89+J89)</f>
        <v>250</v>
      </c>
      <c r="M89" s="3"/>
    </row>
    <row r="90" spans="1:13" ht="15.6" thickBot="1">
      <c r="A90" s="115"/>
      <c r="B90" s="37" t="s">
        <v>58</v>
      </c>
      <c r="C90" s="38">
        <v>39</v>
      </c>
      <c r="D90" s="38">
        <v>40</v>
      </c>
      <c r="E90" s="39">
        <v>40</v>
      </c>
      <c r="F90" s="40">
        <f>SUM(C90:E90)</f>
        <v>119</v>
      </c>
      <c r="G90" s="41">
        <v>44</v>
      </c>
      <c r="H90" s="42">
        <v>46</v>
      </c>
      <c r="I90" s="42">
        <v>42</v>
      </c>
      <c r="J90" s="43">
        <f>SUM(G90:I90)</f>
        <v>132</v>
      </c>
      <c r="K90" s="44">
        <f>SUM(F90+J90)</f>
        <v>251</v>
      </c>
      <c r="M90" s="3"/>
    </row>
    <row r="91" spans="1:13" ht="21" thickBot="1">
      <c r="A91" s="45"/>
      <c r="B91" s="46"/>
      <c r="C91" s="47"/>
      <c r="D91" s="47"/>
      <c r="E91" s="47"/>
      <c r="F91" s="48"/>
      <c r="G91" s="49">
        <f>SUM(G87:G90)</f>
        <v>166</v>
      </c>
      <c r="H91" s="50">
        <f t="shared" ref="H91:I91" si="8">SUM(H87:H90)</f>
        <v>174</v>
      </c>
      <c r="I91" s="51">
        <f t="shared" si="8"/>
        <v>166</v>
      </c>
      <c r="J91" s="48"/>
      <c r="K91" s="48"/>
      <c r="M91" s="3"/>
    </row>
    <row r="92" spans="1:13" ht="15" thickBot="1"/>
    <row r="93" spans="1:13" ht="15" thickBot="1">
      <c r="C93" s="4" t="s">
        <v>6</v>
      </c>
      <c r="D93" s="5"/>
      <c r="E93" s="6"/>
      <c r="F93" s="7" t="s">
        <v>7</v>
      </c>
      <c r="G93" s="8" t="s">
        <v>8</v>
      </c>
      <c r="H93" s="5"/>
      <c r="I93" s="6"/>
      <c r="J93" s="7" t="s">
        <v>7</v>
      </c>
      <c r="M93" s="3"/>
    </row>
    <row r="94" spans="1:13" ht="15" thickBot="1">
      <c r="C94" s="9">
        <v>1</v>
      </c>
      <c r="D94" s="10">
        <v>2</v>
      </c>
      <c r="E94" s="11">
        <v>3</v>
      </c>
      <c r="F94" s="12" t="s">
        <v>9</v>
      </c>
      <c r="G94" s="13">
        <v>1</v>
      </c>
      <c r="H94" s="14">
        <v>2</v>
      </c>
      <c r="I94" s="15">
        <v>3</v>
      </c>
      <c r="J94" s="12" t="s">
        <v>10</v>
      </c>
      <c r="K94" s="16" t="s">
        <v>11</v>
      </c>
      <c r="L94" s="17" t="s">
        <v>12</v>
      </c>
      <c r="M94" s="18" t="s">
        <v>13</v>
      </c>
    </row>
    <row r="95" spans="1:13" ht="18" thickBot="1">
      <c r="A95" s="19"/>
      <c r="B95" s="20" t="s">
        <v>59</v>
      </c>
      <c r="C95" s="21"/>
      <c r="D95" s="22"/>
      <c r="E95" s="23"/>
      <c r="F95" s="24" t="s">
        <v>2</v>
      </c>
      <c r="G95" s="25" t="s">
        <v>2</v>
      </c>
      <c r="H95" s="22" t="s">
        <v>2</v>
      </c>
      <c r="I95" s="23" t="s">
        <v>2</v>
      </c>
      <c r="J95" s="24" t="s">
        <v>2</v>
      </c>
      <c r="K95" s="26"/>
      <c r="L95" s="27">
        <f>SUM(K96+K97+K98+K99)</f>
        <v>1036</v>
      </c>
      <c r="M95" s="28">
        <f>RANK(L95,L12:L101)</f>
        <v>5</v>
      </c>
    </row>
    <row r="96" spans="1:13" ht="15">
      <c r="A96" s="114">
        <v>10</v>
      </c>
      <c r="B96" s="29" t="s">
        <v>60</v>
      </c>
      <c r="C96" s="30">
        <v>41</v>
      </c>
      <c r="D96" s="30">
        <v>45</v>
      </c>
      <c r="E96" s="31">
        <v>46</v>
      </c>
      <c r="F96" s="32">
        <f>SUM(C96:E96)</f>
        <v>132</v>
      </c>
      <c r="G96" s="33">
        <v>39</v>
      </c>
      <c r="H96" s="30">
        <v>33</v>
      </c>
      <c r="I96" s="30">
        <v>36</v>
      </c>
      <c r="J96" s="34">
        <f>SUM(G96:I96)</f>
        <v>108</v>
      </c>
      <c r="K96" s="35">
        <f>SUM(F96+J96)</f>
        <v>240</v>
      </c>
      <c r="M96" s="3"/>
    </row>
    <row r="97" spans="1:13" ht="15">
      <c r="A97" s="114"/>
      <c r="B97" s="29" t="s">
        <v>61</v>
      </c>
      <c r="C97" s="30">
        <v>48</v>
      </c>
      <c r="D97" s="30">
        <v>45</v>
      </c>
      <c r="E97" s="31">
        <v>45</v>
      </c>
      <c r="F97" s="32">
        <f>SUM(C97:E97)</f>
        <v>138</v>
      </c>
      <c r="G97" s="33">
        <v>42</v>
      </c>
      <c r="H97" s="30">
        <v>48</v>
      </c>
      <c r="I97" s="30">
        <v>41</v>
      </c>
      <c r="J97" s="34">
        <f>SUM(G97:I97)</f>
        <v>131</v>
      </c>
      <c r="K97" s="36">
        <f>SUM(F97+J97)</f>
        <v>269</v>
      </c>
      <c r="M97" s="3"/>
    </row>
    <row r="98" spans="1:13" ht="15">
      <c r="A98" s="114"/>
      <c r="B98" s="29" t="s">
        <v>62</v>
      </c>
      <c r="C98" s="30">
        <v>45</v>
      </c>
      <c r="D98" s="30">
        <v>45</v>
      </c>
      <c r="E98" s="31">
        <v>45</v>
      </c>
      <c r="F98" s="32">
        <f>SUM(C98:E98)</f>
        <v>135</v>
      </c>
      <c r="G98" s="33">
        <v>34</v>
      </c>
      <c r="H98" s="30">
        <v>47</v>
      </c>
      <c r="I98" s="30">
        <v>42</v>
      </c>
      <c r="J98" s="34">
        <f>SUM(G98:I98)</f>
        <v>123</v>
      </c>
      <c r="K98" s="36">
        <f>SUM(F98+J98)</f>
        <v>258</v>
      </c>
      <c r="M98" s="3"/>
    </row>
    <row r="99" spans="1:13" ht="15.6" thickBot="1">
      <c r="A99" s="115"/>
      <c r="B99" s="37" t="s">
        <v>63</v>
      </c>
      <c r="C99" s="38">
        <v>39</v>
      </c>
      <c r="D99" s="38">
        <v>44</v>
      </c>
      <c r="E99" s="39">
        <v>48</v>
      </c>
      <c r="F99" s="40">
        <f>SUM(C99:E99)</f>
        <v>131</v>
      </c>
      <c r="G99" s="41">
        <v>44</v>
      </c>
      <c r="H99" s="42">
        <v>48</v>
      </c>
      <c r="I99" s="42">
        <v>46</v>
      </c>
      <c r="J99" s="43">
        <f>SUM(G99:I99)</f>
        <v>138</v>
      </c>
      <c r="K99" s="44">
        <f>SUM(F99+J99)</f>
        <v>269</v>
      </c>
      <c r="M99" s="3"/>
    </row>
    <row r="100" spans="1:13" ht="21" thickBot="1">
      <c r="A100" s="45"/>
      <c r="B100" s="46"/>
      <c r="C100" s="47"/>
      <c r="D100" s="47"/>
      <c r="E100" s="47"/>
      <c r="F100" s="48"/>
      <c r="G100" s="49">
        <f>SUM(G96:G99)</f>
        <v>159</v>
      </c>
      <c r="H100" s="50">
        <f t="shared" ref="H100:I100" si="9">SUM(H96:H99)</f>
        <v>176</v>
      </c>
      <c r="I100" s="51">
        <f t="shared" si="9"/>
        <v>165</v>
      </c>
      <c r="J100" s="48"/>
      <c r="K100" s="48"/>
      <c r="M100" s="3"/>
    </row>
  </sheetData>
  <mergeCells count="11">
    <mergeCell ref="A60:A63"/>
    <mergeCell ref="A69:A72"/>
    <mergeCell ref="A78:A81"/>
    <mergeCell ref="A87:A90"/>
    <mergeCell ref="A96:A99"/>
    <mergeCell ref="A49:A52"/>
    <mergeCell ref="A8:K8"/>
    <mergeCell ref="A13:A16"/>
    <mergeCell ref="A22:A25"/>
    <mergeCell ref="A31:A34"/>
    <mergeCell ref="A40:A43"/>
  </mergeCells>
  <pageMargins left="0.59055118110236227" right="0.59055118110236227" top="0.35433070866141736" bottom="0.35433070866141736" header="0.31496062992125984" footer="0.31496062992125984"/>
  <pageSetup paperSize="9" scale="95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013D5-DD1E-442A-B9AA-3ECE64620331}">
  <sheetPr>
    <pageSetUpPr fitToPage="1"/>
  </sheetPr>
  <dimension ref="A1:Y22"/>
  <sheetViews>
    <sheetView zoomScaleNormal="100" workbookViewId="0">
      <selection activeCell="S22" sqref="S22"/>
    </sheetView>
  </sheetViews>
  <sheetFormatPr baseColWidth="10" defaultColWidth="11.5546875" defaultRowHeight="14.4"/>
  <cols>
    <col min="1" max="1" width="16.6640625" style="59" customWidth="1"/>
    <col min="2" max="2" width="5.6640625" style="59" customWidth="1"/>
    <col min="3" max="3" width="20.6640625" style="59" customWidth="1"/>
    <col min="4" max="11" width="6.6640625" style="59" customWidth="1"/>
    <col min="12" max="12" width="8.6640625" style="59" customWidth="1"/>
    <col min="13" max="15" width="6.6640625" style="59" customWidth="1"/>
    <col min="16" max="23" width="3.6640625" style="59" customWidth="1"/>
    <col min="24" max="24" width="5.6640625" style="59" customWidth="1"/>
    <col min="25" max="27" width="3.6640625" style="59" customWidth="1"/>
    <col min="28" max="16384" width="11.5546875" style="59"/>
  </cols>
  <sheetData>
    <row r="1" spans="1:25" ht="24.6">
      <c r="A1" s="117" t="s">
        <v>64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58"/>
      <c r="T1" s="58"/>
      <c r="U1" s="58"/>
      <c r="V1" s="58"/>
      <c r="W1" s="58"/>
      <c r="X1" s="58"/>
      <c r="Y1" s="58"/>
    </row>
    <row r="2" spans="1:25" ht="22.8">
      <c r="A2" s="60"/>
    </row>
    <row r="3" spans="1:25" ht="45">
      <c r="A3" s="61"/>
      <c r="F3" s="118">
        <v>2018</v>
      </c>
      <c r="G3" s="118"/>
      <c r="H3" s="118"/>
      <c r="I3" s="118"/>
      <c r="J3" s="62"/>
      <c r="K3" s="62"/>
      <c r="L3" s="63"/>
      <c r="M3" s="63"/>
      <c r="N3" s="63"/>
    </row>
    <row r="4" spans="1:25" ht="43.8">
      <c r="A4" s="61"/>
      <c r="F4" s="118"/>
      <c r="G4" s="118"/>
      <c r="H4" s="118"/>
      <c r="I4" s="118"/>
      <c r="J4" s="62"/>
      <c r="K4" s="62"/>
      <c r="L4" s="62"/>
      <c r="M4" s="62"/>
      <c r="N4" s="62"/>
    </row>
    <row r="5" spans="1:25" ht="15" customHeight="1">
      <c r="A5" s="61"/>
      <c r="J5" s="62"/>
      <c r="K5" s="62"/>
      <c r="L5" s="62"/>
      <c r="M5" s="62"/>
      <c r="N5" s="62"/>
    </row>
    <row r="6" spans="1:25">
      <c r="A6" s="61"/>
    </row>
    <row r="7" spans="1:25" ht="28.2">
      <c r="A7" s="119" t="s">
        <v>65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64"/>
      <c r="T7" s="64"/>
      <c r="U7" s="64"/>
      <c r="V7" s="64"/>
      <c r="W7" s="64"/>
      <c r="X7" s="64"/>
      <c r="Y7" s="64"/>
    </row>
    <row r="8" spans="1:25" ht="15" customHeight="1">
      <c r="A8" s="61"/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</row>
    <row r="9" spans="1:25" ht="15" customHeight="1" thickBot="1">
      <c r="A9" s="61"/>
    </row>
    <row r="10" spans="1:25" ht="18" customHeight="1" thickBot="1">
      <c r="A10" s="61"/>
      <c r="B10" s="65"/>
      <c r="C10" s="66"/>
      <c r="D10" s="120" t="s">
        <v>66</v>
      </c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2"/>
    </row>
    <row r="11" spans="1:25" ht="16.2" thickBot="1">
      <c r="A11" s="61"/>
      <c r="B11" s="67" t="s">
        <v>67</v>
      </c>
      <c r="C11" s="67" t="s">
        <v>68</v>
      </c>
      <c r="D11" s="68" t="s">
        <v>69</v>
      </c>
      <c r="E11" s="69" t="s">
        <v>70</v>
      </c>
      <c r="F11" s="69" t="s">
        <v>71</v>
      </c>
      <c r="G11" s="70" t="s">
        <v>72</v>
      </c>
      <c r="H11" s="68" t="s">
        <v>73</v>
      </c>
      <c r="I11" s="69" t="s">
        <v>74</v>
      </c>
      <c r="J11" s="69" t="s">
        <v>75</v>
      </c>
      <c r="K11" s="70" t="s">
        <v>76</v>
      </c>
      <c r="L11" s="71" t="s">
        <v>11</v>
      </c>
      <c r="M11" s="123" t="s">
        <v>77</v>
      </c>
      <c r="N11" s="124"/>
      <c r="O11" s="125"/>
    </row>
    <row r="12" spans="1:25" ht="15" thickBot="1">
      <c r="A12" s="61"/>
      <c r="B12" s="72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4" t="s">
        <v>75</v>
      </c>
      <c r="N12" s="75" t="s">
        <v>74</v>
      </c>
      <c r="O12" s="76" t="s">
        <v>73</v>
      </c>
    </row>
    <row r="13" spans="1:25" ht="15.6">
      <c r="A13" s="61"/>
      <c r="B13" s="77">
        <v>1</v>
      </c>
      <c r="C13" s="78" t="s">
        <v>19</v>
      </c>
      <c r="D13" s="79">
        <f>[1]Finale!F22</f>
        <v>134</v>
      </c>
      <c r="E13" s="79">
        <f>[1]Finale!F23</f>
        <v>137</v>
      </c>
      <c r="F13" s="79">
        <f>[1]Finale!F24</f>
        <v>142</v>
      </c>
      <c r="G13" s="80">
        <f>[1]Finale!F25</f>
        <v>137</v>
      </c>
      <c r="H13" s="81">
        <f>[1]Finale!J22</f>
        <v>131</v>
      </c>
      <c r="I13" s="79">
        <f>[1]Finale!J23</f>
        <v>130</v>
      </c>
      <c r="J13" s="79">
        <f>[1]Finale!J24</f>
        <v>137</v>
      </c>
      <c r="K13" s="82">
        <f>[1]Finale!J25</f>
        <v>129</v>
      </c>
      <c r="L13" s="83">
        <f t="shared" ref="L13:L22" si="0">SUM(D13:K13)</f>
        <v>1077</v>
      </c>
      <c r="M13" s="84">
        <v>180</v>
      </c>
      <c r="N13" s="85">
        <f>[1]Finale!H26</f>
        <v>178</v>
      </c>
      <c r="O13" s="86">
        <f>[1]Finale!G26</f>
        <v>169</v>
      </c>
    </row>
    <row r="14" spans="1:25" ht="15.6">
      <c r="A14" s="61"/>
      <c r="B14" s="87">
        <v>2</v>
      </c>
      <c r="C14" s="88" t="s">
        <v>24</v>
      </c>
      <c r="D14" s="89">
        <f>[1]Finale!F31</f>
        <v>139</v>
      </c>
      <c r="E14" s="89">
        <f>[1]Finale!F32</f>
        <v>131</v>
      </c>
      <c r="F14" s="89">
        <f>[1]Finale!F33</f>
        <v>139</v>
      </c>
      <c r="G14" s="90">
        <f>[1]Finale!F34</f>
        <v>136</v>
      </c>
      <c r="H14" s="91">
        <f>[1]Finale!J31</f>
        <v>138</v>
      </c>
      <c r="I14" s="89">
        <f>[1]Finale!J32</f>
        <v>120</v>
      </c>
      <c r="J14" s="89">
        <f>[1]Finale!J33</f>
        <v>123</v>
      </c>
      <c r="K14" s="92">
        <f>[1]Finale!J34</f>
        <v>134</v>
      </c>
      <c r="L14" s="93">
        <f t="shared" si="0"/>
        <v>1060</v>
      </c>
      <c r="M14" s="94">
        <f>[1]Finale!I35</f>
        <v>174</v>
      </c>
      <c r="N14" s="95">
        <f>[1]Finale!H35</f>
        <v>178</v>
      </c>
      <c r="O14" s="96">
        <f>[1]Finale!G35</f>
        <v>163</v>
      </c>
    </row>
    <row r="15" spans="1:25" ht="15.6">
      <c r="A15" s="61"/>
      <c r="B15" s="97">
        <v>3</v>
      </c>
      <c r="C15" s="88" t="s">
        <v>44</v>
      </c>
      <c r="D15" s="89">
        <f>[1]Finale!F69</f>
        <v>132</v>
      </c>
      <c r="E15" s="89">
        <f>[1]Finale!F70</f>
        <v>129</v>
      </c>
      <c r="F15" s="89">
        <f>[1]Finale!F71</f>
        <v>134</v>
      </c>
      <c r="G15" s="90">
        <f>[1]Finale!F72</f>
        <v>131</v>
      </c>
      <c r="H15" s="91">
        <f>[1]Finale!J69</f>
        <v>131</v>
      </c>
      <c r="I15" s="89">
        <f>[1]Finale!J70</f>
        <v>131</v>
      </c>
      <c r="J15" s="89">
        <f>[1]Finale!J71</f>
        <v>137</v>
      </c>
      <c r="K15" s="92">
        <f>[1]Finale!J72</f>
        <v>130</v>
      </c>
      <c r="L15" s="93">
        <f t="shared" si="0"/>
        <v>1055</v>
      </c>
      <c r="M15" s="94">
        <f>[1]Finale!I73</f>
        <v>184</v>
      </c>
      <c r="N15" s="95">
        <f>[1]Finale!H73</f>
        <v>178</v>
      </c>
      <c r="O15" s="96">
        <f>[1]Finale!G73</f>
        <v>167</v>
      </c>
    </row>
    <row r="16" spans="1:25" ht="15.6">
      <c r="A16" s="61"/>
      <c r="B16" s="98">
        <v>4</v>
      </c>
      <c r="C16" s="88" t="s">
        <v>29</v>
      </c>
      <c r="D16" s="89">
        <f>[1]Finale!F40</f>
        <v>123</v>
      </c>
      <c r="E16" s="89">
        <f>[1]Finale!F41</f>
        <v>144</v>
      </c>
      <c r="F16" s="89">
        <f>[1]Finale!F42</f>
        <v>134</v>
      </c>
      <c r="G16" s="90">
        <f>[1]Finale!F43</f>
        <v>128</v>
      </c>
      <c r="H16" s="91">
        <f>[1]Finale!J40</f>
        <v>135</v>
      </c>
      <c r="I16" s="89">
        <f>[1]Finale!J41</f>
        <v>136</v>
      </c>
      <c r="J16" s="89">
        <f>[1]Finale!J42</f>
        <v>128</v>
      </c>
      <c r="K16" s="92">
        <f>[1]Finale!J43</f>
        <v>125</v>
      </c>
      <c r="L16" s="93">
        <f t="shared" si="0"/>
        <v>1053</v>
      </c>
      <c r="M16" s="94">
        <f>[1]Finale!I44</f>
        <v>177</v>
      </c>
      <c r="N16" s="95">
        <f>[1]Finale!H44</f>
        <v>178</v>
      </c>
      <c r="O16" s="96">
        <f>[1]Finale!G44</f>
        <v>169</v>
      </c>
    </row>
    <row r="17" spans="1:15" ht="15.6">
      <c r="A17" s="61"/>
      <c r="B17" s="98">
        <v>5</v>
      </c>
      <c r="C17" s="88" t="s">
        <v>78</v>
      </c>
      <c r="D17" s="89">
        <f>[1]Finale!F96</f>
        <v>132</v>
      </c>
      <c r="E17" s="89">
        <f>[1]Finale!F97</f>
        <v>138</v>
      </c>
      <c r="F17" s="89">
        <f>[1]Finale!F98</f>
        <v>135</v>
      </c>
      <c r="G17" s="90">
        <f>[1]Finale!F99</f>
        <v>131</v>
      </c>
      <c r="H17" s="91">
        <f>[1]Finale!J96</f>
        <v>108</v>
      </c>
      <c r="I17" s="89">
        <f>[1]Finale!J97</f>
        <v>131</v>
      </c>
      <c r="J17" s="89">
        <f>[1]Finale!J98</f>
        <v>123</v>
      </c>
      <c r="K17" s="92">
        <f>[1]Finale!J99</f>
        <v>138</v>
      </c>
      <c r="L17" s="93">
        <f t="shared" si="0"/>
        <v>1036</v>
      </c>
      <c r="M17" s="94">
        <f>[1]Finale!I100</f>
        <v>165</v>
      </c>
      <c r="N17" s="95">
        <f>[1]Finale!H100</f>
        <v>176</v>
      </c>
      <c r="O17" s="96">
        <f>[1]Finale!G100</f>
        <v>159</v>
      </c>
    </row>
    <row r="18" spans="1:15" ht="15.6">
      <c r="A18" s="61"/>
      <c r="B18" s="98">
        <v>6</v>
      </c>
      <c r="C18" s="88" t="s">
        <v>34</v>
      </c>
      <c r="D18" s="89">
        <f>[1]Finale!F49</f>
        <v>137</v>
      </c>
      <c r="E18" s="89">
        <f>[1]Finale!F50</f>
        <v>133</v>
      </c>
      <c r="F18" s="89">
        <f>[1]Finale!F51</f>
        <v>133</v>
      </c>
      <c r="G18" s="90">
        <f>[1]Finale!F52</f>
        <v>143</v>
      </c>
      <c r="H18" s="91">
        <f>[1]Finale!J49</f>
        <v>122</v>
      </c>
      <c r="I18" s="89">
        <f>[1]Finale!J50</f>
        <v>127</v>
      </c>
      <c r="J18" s="89">
        <f>[1]Finale!J51</f>
        <v>81</v>
      </c>
      <c r="K18" s="92">
        <f>[1]Finale!J52</f>
        <v>139</v>
      </c>
      <c r="L18" s="93">
        <f t="shared" si="0"/>
        <v>1015</v>
      </c>
      <c r="M18" s="94">
        <f>[1]Finale!I53</f>
        <v>171</v>
      </c>
      <c r="N18" s="95">
        <f>[1]Finale!H53</f>
        <v>144</v>
      </c>
      <c r="O18" s="96">
        <f>[1]Finale!G53</f>
        <v>154</v>
      </c>
    </row>
    <row r="19" spans="1:15" ht="15.6">
      <c r="A19" s="61"/>
      <c r="B19" s="98">
        <v>7</v>
      </c>
      <c r="C19" s="88" t="s">
        <v>39</v>
      </c>
      <c r="D19" s="89">
        <f>[1]Finale!F60</f>
        <v>127</v>
      </c>
      <c r="E19" s="89">
        <f>[1]Finale!F61</f>
        <v>120</v>
      </c>
      <c r="F19" s="89">
        <f>[1]Finale!F62</f>
        <v>132</v>
      </c>
      <c r="G19" s="90">
        <f>[1]Finale!F63</f>
        <v>129</v>
      </c>
      <c r="H19" s="91">
        <f>[1]Finale!J60</f>
        <v>114</v>
      </c>
      <c r="I19" s="89">
        <f>[1]Finale!J61</f>
        <v>128</v>
      </c>
      <c r="J19" s="89">
        <f>[1]Finale!J62</f>
        <v>121</v>
      </c>
      <c r="K19" s="92">
        <f>[1]Finale!J63</f>
        <v>140</v>
      </c>
      <c r="L19" s="93">
        <f t="shared" si="0"/>
        <v>1011</v>
      </c>
      <c r="M19" s="94">
        <f>[1]Finale!I64</f>
        <v>164</v>
      </c>
      <c r="N19" s="95">
        <f>[1]Finale!H64</f>
        <v>170</v>
      </c>
      <c r="O19" s="96">
        <f>[1]Finale!G64</f>
        <v>169</v>
      </c>
    </row>
    <row r="20" spans="1:15" ht="15.6">
      <c r="A20" s="99"/>
      <c r="B20" s="98">
        <v>8</v>
      </c>
      <c r="C20" s="88" t="s">
        <v>14</v>
      </c>
      <c r="D20" s="89">
        <f>[1]Finale!F13</f>
        <v>141</v>
      </c>
      <c r="E20" s="89">
        <f>[1]Finale!F14</f>
        <v>117</v>
      </c>
      <c r="F20" s="89">
        <f>[1]Finale!F15</f>
        <v>128</v>
      </c>
      <c r="G20" s="90">
        <f>[1]Finale!F16</f>
        <v>119</v>
      </c>
      <c r="H20" s="91">
        <f>[1]Finale!J13</f>
        <v>134</v>
      </c>
      <c r="I20" s="89">
        <f>[1]Finale!J14</f>
        <v>127</v>
      </c>
      <c r="J20" s="89">
        <f>[1]Finale!J15</f>
        <v>122</v>
      </c>
      <c r="K20" s="92">
        <f>[1]Finale!J16</f>
        <v>121</v>
      </c>
      <c r="L20" s="93">
        <f t="shared" si="0"/>
        <v>1009</v>
      </c>
      <c r="M20" s="94">
        <f>[1]Finale!I17</f>
        <v>175</v>
      </c>
      <c r="N20" s="95">
        <f>[1]Finale!H17</f>
        <v>162</v>
      </c>
      <c r="O20" s="96">
        <f>[1]Finale!G17</f>
        <v>167</v>
      </c>
    </row>
    <row r="21" spans="1:15" ht="15.6">
      <c r="A21" s="99"/>
      <c r="B21" s="98">
        <v>9</v>
      </c>
      <c r="C21" s="88" t="s">
        <v>54</v>
      </c>
      <c r="D21" s="89">
        <f>[1]Finale!F87</f>
        <v>118</v>
      </c>
      <c r="E21" s="89">
        <f>[1]Finale!F88</f>
        <v>138</v>
      </c>
      <c r="F21" s="89">
        <f>[1]Finale!F89</f>
        <v>123</v>
      </c>
      <c r="G21" s="90">
        <f>[1]Finale!F90</f>
        <v>119</v>
      </c>
      <c r="H21" s="91">
        <f>[1]Finale!J87</f>
        <v>123</v>
      </c>
      <c r="I21" s="89">
        <f>[1]Finale!J88</f>
        <v>124</v>
      </c>
      <c r="J21" s="89">
        <f>[1]Finale!J89</f>
        <v>127</v>
      </c>
      <c r="K21" s="92">
        <f>[1]Finale!J90</f>
        <v>132</v>
      </c>
      <c r="L21" s="93">
        <f t="shared" si="0"/>
        <v>1004</v>
      </c>
      <c r="M21" s="94">
        <f>[1]Finale!I91</f>
        <v>166</v>
      </c>
      <c r="N21" s="95">
        <f>[1]Finale!H91</f>
        <v>174</v>
      </c>
      <c r="O21" s="96">
        <f>[1]Finale!G91</f>
        <v>166</v>
      </c>
    </row>
    <row r="22" spans="1:15" ht="16.2" thickBot="1">
      <c r="A22" s="46"/>
      <c r="B22" s="100">
        <v>10</v>
      </c>
      <c r="C22" s="101" t="s">
        <v>49</v>
      </c>
      <c r="D22" s="102">
        <f>[1]Finale!F78</f>
        <v>117</v>
      </c>
      <c r="E22" s="102">
        <f>[1]Finale!F79</f>
        <v>120</v>
      </c>
      <c r="F22" s="102">
        <f>[1]Finale!F80</f>
        <v>126</v>
      </c>
      <c r="G22" s="103">
        <f>[1]Finale!F81</f>
        <v>119</v>
      </c>
      <c r="H22" s="104">
        <f>[1]Finale!J78</f>
        <v>107</v>
      </c>
      <c r="I22" s="102">
        <f>[1]Finale!J79</f>
        <v>135</v>
      </c>
      <c r="J22" s="102">
        <f>[1]Finale!J80</f>
        <v>125</v>
      </c>
      <c r="K22" s="105">
        <f>[1]Finale!J81</f>
        <v>123</v>
      </c>
      <c r="L22" s="106">
        <f t="shared" si="0"/>
        <v>972</v>
      </c>
      <c r="M22" s="107">
        <f>[1]Finale!I82</f>
        <v>151</v>
      </c>
      <c r="N22" s="108">
        <f>[1]Finale!H82</f>
        <v>178</v>
      </c>
      <c r="O22" s="109">
        <f>[1]Finale!G82</f>
        <v>161</v>
      </c>
    </row>
  </sheetData>
  <mergeCells count="5">
    <mergeCell ref="A1:R1"/>
    <mergeCell ref="F3:I4"/>
    <mergeCell ref="A7:R7"/>
    <mergeCell ref="D10:O10"/>
    <mergeCell ref="M11:O11"/>
  </mergeCells>
  <printOptions horizontalCentered="1" verticalCentered="1"/>
  <pageMargins left="0.39370078740157483" right="0.39370078740157483" top="0.55118110236220474" bottom="0.35433070866141736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</vt:i4>
      </vt:variant>
    </vt:vector>
  </HeadingPairs>
  <TitlesOfParts>
    <vt:vector size="12" baseType="lpstr">
      <vt:lpstr>Page garde Finale 2018</vt:lpstr>
      <vt:lpstr>Demi-finale</vt:lpstr>
      <vt:lpstr> Finale 2</vt:lpstr>
      <vt:lpstr>Classement finale 2018</vt:lpstr>
      <vt:lpstr>Page de garde finale</vt:lpstr>
      <vt:lpstr>Finale 1</vt:lpstr>
      <vt:lpstr>Classement</vt:lpstr>
      <vt:lpstr>Classement!Zone_d_impression</vt:lpstr>
      <vt:lpstr>'Classement finale 2018'!Zone_d_impression</vt:lpstr>
      <vt:lpstr>'Demi-finale'!Zone_d_impression</vt:lpstr>
      <vt:lpstr>'Page de garde finale'!Zone_d_impression</vt:lpstr>
      <vt:lpstr>'Page garde Finale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dcterms:created xsi:type="dcterms:W3CDTF">2019-02-27T09:55:27Z</dcterms:created>
  <dcterms:modified xsi:type="dcterms:W3CDTF">2019-02-27T10:09:35Z</dcterms:modified>
</cp:coreProperties>
</file>