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827"/>
  <workbookPr updateLinks="never" defaultThemeVersion="124226"/>
  <mc:AlternateContent xmlns:mc="http://schemas.openxmlformats.org/markup-compatibility/2006">
    <mc:Choice Requires="x15">
      <x15ac:absPath xmlns:x15ac="http://schemas.microsoft.com/office/spreadsheetml/2010/11/ac" url="C:\Drive_E\Datas correctes\Tir\FSVT\Règlements\9.10.00 Finances\"/>
    </mc:Choice>
  </mc:AlternateContent>
  <xr:revisionPtr revIDLastSave="0" documentId="13_ncr:1_{45FF7594-0A49-4DE1-A8D1-C1680BCAB0BC}" xr6:coauthVersionLast="47" xr6:coauthVersionMax="47" xr10:uidLastSave="{00000000-0000-0000-0000-000000000000}"/>
  <bookViews>
    <workbookView xWindow="7860" yWindow="960" windowWidth="29420" windowHeight="18040" tabRatio="737" activeTab="2" xr2:uid="{00000000-000D-0000-FFFF-FFFF00000000}"/>
  </bookViews>
  <sheets>
    <sheet name="Explicatif" sheetId="23" r:id="rId1"/>
    <sheet name="DecpteStand_SchiessplatzAbrechn" sheetId="33" r:id="rId2"/>
    <sheet name="DecpteCompetition" sheetId="10" r:id="rId3"/>
    <sheet name="Décompte FSVT" sheetId="30" r:id="rId4"/>
    <sheet name="PlanComptable2022" sheetId="29" r:id="rId5"/>
    <sheet name="Abrechnung WSSV" sheetId="31" r:id="rId6"/>
  </sheets>
  <externalReferences>
    <externalReference r:id="rId7"/>
  </externalReferences>
  <definedNames>
    <definedName name="_xlnm._FilterDatabase" localSheetId="4" hidden="1">PlanComptable2022!$A$2:$F$410</definedName>
    <definedName name="élite" localSheetId="2">#REF!</definedName>
    <definedName name="élite" localSheetId="1">#REF!</definedName>
    <definedName name="élite">#REF!</definedName>
    <definedName name="_xlnm.Print_Titles" localSheetId="4">PlanComptable2022!$1:$2</definedName>
    <definedName name="individuel" localSheetId="2">#REF!</definedName>
    <definedName name="individuel" localSheetId="1">#REF!</definedName>
    <definedName name="individuel">#REF!</definedName>
    <definedName name="junior" localSheetId="2">#REF!</definedName>
    <definedName name="junior" localSheetId="1">#REF!</definedName>
    <definedName name="junior">#REF!</definedName>
    <definedName name="Pistolet">'[1]Trav - Pist'!$C$2:$L$101</definedName>
    <definedName name="PlanComptable18">PlanComptable2022!$B$105:$B$282</definedName>
    <definedName name="_xlnm.Print_Area" localSheetId="5">'Abrechnung WSSV'!$A$1:$H$36</definedName>
    <definedName name="_xlnm.Print_Area" localSheetId="3">'Décompte FSVT'!$A$1:$H$36</definedName>
    <definedName name="_xlnm.Print_Area" localSheetId="2">DecpteCompetition!$A$1:$H$32</definedName>
    <definedName name="_xlnm.Print_Area" localSheetId="1">DecpteStand_SchiessplatzAbrechn!$A$1:$H$33</definedName>
    <definedName name="_xlnm.Print_Area" localSheetId="4">PlanComptable2022!$B$1:$E$301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8" i="30" l="1"/>
  <c r="G18" i="31"/>
  <c r="H21" i="33" l="1"/>
  <c r="H20" i="33"/>
  <c r="H19" i="33"/>
  <c r="E17" i="33"/>
  <c r="H17" i="33" s="1"/>
  <c r="E16" i="33"/>
  <c r="H16" i="33" s="1"/>
  <c r="E15" i="33"/>
  <c r="H15" i="33" s="1"/>
  <c r="G23" i="33" l="1"/>
  <c r="F27" i="31"/>
  <c r="H23" i="31"/>
  <c r="H19" i="31"/>
  <c r="E2" i="31"/>
  <c r="F27" i="30"/>
  <c r="H23" i="30"/>
  <c r="H19" i="30"/>
  <c r="E2" i="30"/>
  <c r="G29" i="30" l="1"/>
  <c r="H16" i="30"/>
  <c r="H27" i="30" s="1"/>
  <c r="H16" i="31"/>
  <c r="H27" i="31" s="1"/>
  <c r="G29" i="31"/>
  <c r="H23" i="10" l="1"/>
  <c r="E16" i="10"/>
  <c r="H16" i="10" s="1"/>
  <c r="E15" i="10"/>
  <c r="H15" i="10" s="1"/>
  <c r="E14" i="10"/>
  <c r="H14" i="10" s="1"/>
  <c r="H18" i="10" l="1"/>
  <c r="H22" i="10" s="1"/>
</calcChain>
</file>

<file path=xl/sharedStrings.xml><?xml version="1.0" encoding="utf-8"?>
<sst xmlns="http://schemas.openxmlformats.org/spreadsheetml/2006/main" count="1580" uniqueCount="569">
  <si>
    <t>Compte</t>
  </si>
  <si>
    <t>Désignation</t>
  </si>
  <si>
    <t>Responsable</t>
  </si>
  <si>
    <t>ACTIFS</t>
  </si>
  <si>
    <t>ACTIFS CIRCULANTS</t>
  </si>
  <si>
    <t>Liquidités</t>
  </si>
  <si>
    <t>Caisse</t>
  </si>
  <si>
    <t>Avoirs Raiffeisen</t>
  </si>
  <si>
    <t>Débiteurs</t>
  </si>
  <si>
    <t>Débiteurs douteux</t>
  </si>
  <si>
    <t>Stocks</t>
  </si>
  <si>
    <t>Médailles</t>
  </si>
  <si>
    <t>Fanions</t>
  </si>
  <si>
    <t>Matériels divers, articles publicitaires</t>
  </si>
  <si>
    <t>Actifs transitoires</t>
  </si>
  <si>
    <t>Actifs transitoires adm. CC</t>
  </si>
  <si>
    <t>PASSIFS</t>
  </si>
  <si>
    <t>CAPITAUX DE TIERS A COURT TERME</t>
  </si>
  <si>
    <t>Dettes fournisseurs / Engagements</t>
  </si>
  <si>
    <t>Passifs transitoires</t>
  </si>
  <si>
    <t>Cartes couronnes FSVT à rembourser</t>
  </si>
  <si>
    <t>Passifs transitoires adm. CC</t>
  </si>
  <si>
    <t>PROVISIONS</t>
  </si>
  <si>
    <t>Cotisations</t>
  </si>
  <si>
    <t>Cotisations sections</t>
  </si>
  <si>
    <t>Arriérés des cotisations sections</t>
  </si>
  <si>
    <t>Licences</t>
  </si>
  <si>
    <t>Revenus divers</t>
  </si>
  <si>
    <t>Revenus des actifs</t>
  </si>
  <si>
    <t>Revenus des comptes bancaires</t>
  </si>
  <si>
    <t>Revenus des titres et placements</t>
  </si>
  <si>
    <t>Subsides</t>
  </si>
  <si>
    <t>Subsides fédéraux et cantonaux</t>
  </si>
  <si>
    <t>Tirs de société et fêtes de tir</t>
  </si>
  <si>
    <t>Tirs de société</t>
  </si>
  <si>
    <t>Fêtes de tir</t>
  </si>
  <si>
    <t>CHARGES DE MATERIEL &amp; DE MARCHANDISES</t>
  </si>
  <si>
    <t>CHARGES DE MATERIEL</t>
  </si>
  <si>
    <t>Frais de matériel</t>
  </si>
  <si>
    <t>Prix et médailles</t>
  </si>
  <si>
    <t>Matériel publicitaire</t>
  </si>
  <si>
    <t>Bureau et informatique</t>
  </si>
  <si>
    <t>Achats programmes informatiques</t>
  </si>
  <si>
    <t>Drapeau</t>
  </si>
  <si>
    <t>CHARGES DE FONCTIONNEMENT</t>
  </si>
  <si>
    <t>DIVISIONS ET COMPETITIONS</t>
  </si>
  <si>
    <t>Match décentralisé</t>
  </si>
  <si>
    <t>Tirs de sélection et entraînements</t>
  </si>
  <si>
    <t>Munitions (achats et ventes)</t>
  </si>
  <si>
    <t>Match romand</t>
  </si>
  <si>
    <t>Match intercantonal</t>
  </si>
  <si>
    <t>Divers et frais administratifs</t>
  </si>
  <si>
    <t>Match amical</t>
  </si>
  <si>
    <t>Match interfédérations</t>
  </si>
  <si>
    <t>Fusil 50m</t>
  </si>
  <si>
    <t>Tir Etendard</t>
  </si>
  <si>
    <t>Finale cantonale de groupes</t>
  </si>
  <si>
    <t>Fusil 10m</t>
  </si>
  <si>
    <t>Formation</t>
  </si>
  <si>
    <t>Maitrise valaisanne</t>
  </si>
  <si>
    <t>Cours de formation (administratif)</t>
  </si>
  <si>
    <t>CVAR fusil 10m</t>
  </si>
  <si>
    <t>Pistolet 25m</t>
  </si>
  <si>
    <t>CVAR pistolet 10m</t>
  </si>
  <si>
    <t>CVAR fusil 50m</t>
  </si>
  <si>
    <t>CVAR pistolet 25/50m</t>
  </si>
  <si>
    <t>Jeunes tireurs et adolescents</t>
  </si>
  <si>
    <t>Championnat valaisan individuel</t>
  </si>
  <si>
    <t>Fusil 300m</t>
  </si>
  <si>
    <t>Championnat suisse de sections</t>
  </si>
  <si>
    <t>Organisation des tirs militaires</t>
  </si>
  <si>
    <t>Indemnités et frais tirs en campagne</t>
  </si>
  <si>
    <t>Concours individuel</t>
  </si>
  <si>
    <t>Indemnités et frais tirs obligatoires</t>
  </si>
  <si>
    <t>Frais administratifs médailles de maîtrise</t>
  </si>
  <si>
    <t>Achat et vente médailles de maîtrise</t>
  </si>
  <si>
    <t>Tir fédéral des jeunes</t>
  </si>
  <si>
    <t>Assurances</t>
  </si>
  <si>
    <t>Assurances choses</t>
  </si>
  <si>
    <t>Tir des comités romands</t>
  </si>
  <si>
    <t>Assurances protection juridique</t>
  </si>
  <si>
    <t>Banneret</t>
  </si>
  <si>
    <t>Frais bancaires et CCP</t>
  </si>
  <si>
    <t>Abonnements / revues</t>
  </si>
  <si>
    <t>Cotisations versées</t>
  </si>
  <si>
    <t>Autres charges administratives</t>
  </si>
  <si>
    <t>Frais d'assemblées</t>
  </si>
  <si>
    <t>Assemblée des délégués</t>
  </si>
  <si>
    <t>Challenges et récompenses AD</t>
  </si>
  <si>
    <t>Représentations et délégations</t>
  </si>
  <si>
    <t>Amortissements</t>
  </si>
  <si>
    <t>Amortissements stock</t>
  </si>
  <si>
    <t>Amortissements divers</t>
  </si>
  <si>
    <t>Impôts cantonaux</t>
  </si>
  <si>
    <t>Impôts communaux</t>
  </si>
  <si>
    <t>Impôt fédéral direct</t>
  </si>
  <si>
    <t>Amortissements informatiques</t>
  </si>
  <si>
    <t>Réserves</t>
  </si>
  <si>
    <t>Attributions réserves</t>
  </si>
  <si>
    <t>Dissolutions réserves</t>
  </si>
  <si>
    <t>Décompte  FSVT</t>
  </si>
  <si>
    <t>Date décompte</t>
  </si>
  <si>
    <t>Numéro/Année</t>
  </si>
  <si>
    <t>caisse</t>
  </si>
  <si>
    <t>Nom et prénom</t>
  </si>
  <si>
    <t>Dicastère</t>
  </si>
  <si>
    <t>No de compte</t>
  </si>
  <si>
    <t>Date</t>
  </si>
  <si>
    <t>Lieu</t>
  </si>
  <si>
    <t>Manifestation</t>
  </si>
  <si>
    <t>Durée</t>
  </si>
  <si>
    <t>Indemnité journalière</t>
  </si>
  <si>
    <t xml:space="preserve"> </t>
  </si>
  <si>
    <t>Montant</t>
  </si>
  <si>
    <t>_____</t>
  </si>
  <si>
    <t>Voir règlement des finances, art.  2.1 et 2.2</t>
  </si>
  <si>
    <t>Hôtel / Repas</t>
  </si>
  <si>
    <t>Hôtel</t>
  </si>
  <si>
    <t>Total vacations</t>
  </si>
  <si>
    <t>Voir règlement des finances, art.  2.3 et 2.4</t>
  </si>
  <si>
    <t>Repas</t>
  </si>
  <si>
    <t>Déplacements</t>
  </si>
  <si>
    <t>CFF</t>
  </si>
  <si>
    <t>Frais divers</t>
  </si>
  <si>
    <t>Joindre les justificatifs</t>
  </si>
  <si>
    <t>Total divers</t>
  </si>
  <si>
    <t>Encaissements</t>
  </si>
  <si>
    <t>Total frais</t>
  </si>
  <si>
    <t>Total encaissements</t>
  </si>
  <si>
    <t>Total du décompte</t>
  </si>
  <si>
    <t xml:space="preserve">Fr. </t>
  </si>
  <si>
    <t>Indications pour le versement à :
CCP : indiquer le numéro CCP
Banque : clearing, IBAN, CCP de la banque, titulaire du compte</t>
  </si>
  <si>
    <t>Visa chef dicastère :</t>
  </si>
  <si>
    <t>Signature :</t>
  </si>
  <si>
    <t>Visa Président :</t>
  </si>
  <si>
    <t>Les décomptes doivent être établis dans un délai maximum de trois mois à dater de la prestation et au plus tard pour le 15 décembre de l'année en cours.</t>
  </si>
  <si>
    <t>Ecriture comptable</t>
  </si>
  <si>
    <t>Visa</t>
  </si>
  <si>
    <t>Payé le :</t>
  </si>
  <si>
    <t>Abrechnung  WSSV</t>
  </si>
  <si>
    <t>Fakturdatum</t>
  </si>
  <si>
    <t>Fakturnummer</t>
  </si>
  <si>
    <t>Name Vorname</t>
  </si>
  <si>
    <t>Abteilung</t>
  </si>
  <si>
    <t>Konto Nr</t>
  </si>
  <si>
    <t>Datum</t>
  </si>
  <si>
    <t>Ort</t>
  </si>
  <si>
    <t>Anlass</t>
  </si>
  <si>
    <t>Zeit</t>
  </si>
  <si>
    <t>Tagesentschädigung</t>
  </si>
  <si>
    <t>Betrag</t>
  </si>
  <si>
    <t>Spesenreglement, Art. 2.1 und 2.2</t>
  </si>
  <si>
    <t>Übernachtung / Verpflegung</t>
  </si>
  <si>
    <t>Hotel</t>
  </si>
  <si>
    <t>Total
Situngen</t>
  </si>
  <si>
    <t>Spesenreglement, Art. 2.3 und 2.4</t>
  </si>
  <si>
    <t>Verpfl.</t>
  </si>
  <si>
    <t>Fahrkosten</t>
  </si>
  <si>
    <t>SBB</t>
  </si>
  <si>
    <t>Verschiedenes</t>
  </si>
  <si>
    <t>Quittungen beilegen</t>
  </si>
  <si>
    <t>Total Verschiedenes</t>
  </si>
  <si>
    <t>Inkasso</t>
  </si>
  <si>
    <t>Totalbetrag</t>
  </si>
  <si>
    <t>Total Abrechnung</t>
  </si>
  <si>
    <t>Postkonto : Nummer PK
Bank: clearing, IBAN, PK den Bank, Name, …</t>
  </si>
  <si>
    <t>Visa Chef Abteilung :</t>
  </si>
  <si>
    <t>Unterschrift :</t>
  </si>
  <si>
    <t>Visa Präsident :</t>
  </si>
  <si>
    <t>Die Abrechnungen müssen innert drei Monaten nach der Veranstaltung dem Präsidenten unterbreitet werden und spätesten am 15.Dez. des Jahres.</t>
  </si>
  <si>
    <t>Buchhaltungs
Nummer</t>
  </si>
  <si>
    <t>Bezahlt den :</t>
  </si>
  <si>
    <t>Participations</t>
  </si>
  <si>
    <t>Concours fédéral de sociétés</t>
  </si>
  <si>
    <t>Fédération Sportive Valaisanne de Tir</t>
  </si>
  <si>
    <t>Walliser Schiess Sport Verband</t>
  </si>
  <si>
    <t>Décompte de place de tir  - Schiessplatzabrechnung</t>
  </si>
  <si>
    <t>Tir - compétition
Schiessen</t>
  </si>
  <si>
    <t>Lieu &amp; Date
Ort &amp; Datum</t>
  </si>
  <si>
    <t>Société responsable du stand
Schützengesellchaft</t>
  </si>
  <si>
    <t>Contact - email (obligatoire)
Kontaktadresse &amp; email</t>
  </si>
  <si>
    <t>Décompte de la compétition/tir
Abrechnung des Anlasses/des Schiessens</t>
  </si>
  <si>
    <t>Participation pour la place de tir
Beiträge zu Gunsten des Schiessplatze</t>
  </si>
  <si>
    <t>Désignation
Bezeichnung</t>
  </si>
  <si>
    <t>Nbre
Anzahl</t>
  </si>
  <si>
    <t>Total</t>
  </si>
  <si>
    <t>Prix
Preis</t>
  </si>
  <si>
    <t>Montant
Betrag</t>
  </si>
  <si>
    <t>Taxes pour tireurs - Gebühren für Schützen</t>
  </si>
  <si>
    <t>Nbre cps
Anzahl Schüsse</t>
  </si>
  <si>
    <t>à
zu</t>
  </si>
  <si>
    <t>Tireurs - Juniors / Relève / Dames
Schützen - Junioren / Nachwuchs</t>
  </si>
  <si>
    <t>Tireurs -  Vétérans
Schützen - Vétéran</t>
  </si>
  <si>
    <t>Taxe pour cibles - Gebühren für Scheiben</t>
  </si>
  <si>
    <t>Tireurs : Cibles utilisées - Nbre maximum
Schützen : gebrauchte Scheiben - Anz. Max.</t>
  </si>
  <si>
    <t>Jumiors / Relève : Cibles utilisées - Nbre maximum
Nachwuchs : gebrauchte Scheiben - Anz. Max.</t>
  </si>
  <si>
    <t>Montant à payer à la place de tir
Betrag an den Schiessplatz zu zahlen</t>
  </si>
  <si>
    <t>Certifié exact - Richtig gefunden</t>
  </si>
  <si>
    <t>Pour la FSVT - Le Responsable de ressort
Für WSSV - Der Ressort-Verantwortliche</t>
  </si>
  <si>
    <t>Pour la place de tir
Für den Schiessplatz</t>
  </si>
  <si>
    <t>Indications pour la Caisse - Kassainformationen</t>
  </si>
  <si>
    <t>Indemnités de tir versées en cash
Entschädigung erhalten</t>
  </si>
  <si>
    <t>Quittance annexée</t>
  </si>
  <si>
    <t>Indemnités de tir à payer selon BV annexé
Zu bezahlen mit EZ</t>
  </si>
  <si>
    <t>Décompte pour la FSVT  -  Décompte  für WSSV</t>
  </si>
  <si>
    <t>Compte N°</t>
  </si>
  <si>
    <t>Taxes D'inscription</t>
  </si>
  <si>
    <t xml:space="preserve">Tireurs - Elite - 
Schützen - Elite </t>
  </si>
  <si>
    <t>Tireurs - Dames
Schützen - Damen</t>
  </si>
  <si>
    <t>TOTAL</t>
  </si>
  <si>
    <t>MATCH</t>
  </si>
  <si>
    <t xml:space="preserve">Montant payé à la place de tir selon décompte annexé </t>
  </si>
  <si>
    <t xml:space="preserve">Montant en faveur de la FSVT </t>
  </si>
  <si>
    <t>1.23.</t>
  </si>
  <si>
    <t>Tireurs - Elite
Schützen - Elite</t>
  </si>
  <si>
    <t>Oui / Non</t>
  </si>
  <si>
    <t>Payé le
Bezahlt den</t>
  </si>
  <si>
    <t>FSVT Compte
WSSV Konto</t>
  </si>
  <si>
    <t>Ecriture no</t>
  </si>
  <si>
    <t>FSVT</t>
  </si>
  <si>
    <t>WSSV</t>
  </si>
  <si>
    <t>CAPITAL IMMOBILISE</t>
  </si>
  <si>
    <t>Investissements financiers</t>
  </si>
  <si>
    <t>Créances résultant de prêts</t>
  </si>
  <si>
    <t>Capital</t>
  </si>
  <si>
    <t>Reports</t>
  </si>
  <si>
    <t>Championnat suisse de groupes</t>
  </si>
  <si>
    <t>Association suisse de match</t>
  </si>
  <si>
    <t>0x.20xx</t>
  </si>
  <si>
    <t>Ordre</t>
  </si>
  <si>
    <t>Genre</t>
  </si>
  <si>
    <t>Caisse cara 50m</t>
  </si>
  <si>
    <t>Cartes couronne et à prime</t>
  </si>
  <si>
    <t>Revenus sur cartes couronne</t>
  </si>
  <si>
    <t>Charges cartes couronne et à prime</t>
  </si>
  <si>
    <t>Indemnités</t>
  </si>
  <si>
    <t>CHARGES DE PERSONNEL</t>
  </si>
  <si>
    <t>CHARGES DE SALAIRES</t>
  </si>
  <si>
    <t>Charges de personnel</t>
  </si>
  <si>
    <t>Tir sur appui</t>
  </si>
  <si>
    <t>Cours de formation juges</t>
  </si>
  <si>
    <t>Participation à l'organisation des cours relève fusil 10m</t>
  </si>
  <si>
    <t>Participation à l'organisation des cours relève pistolet 10m</t>
  </si>
  <si>
    <t>Participation à l'organisation des cours relève fusil 50m</t>
  </si>
  <si>
    <t>Participation à l'organisation des cours relève pistolet 25/50m</t>
  </si>
  <si>
    <t>Pistolet 50m</t>
  </si>
  <si>
    <t>Compte
Konto</t>
  </si>
  <si>
    <t>Version 2018/03</t>
  </si>
  <si>
    <t>Caisse cara 10m</t>
  </si>
  <si>
    <t>Caisse pistolet</t>
  </si>
  <si>
    <t>Avoirs Postfinance</t>
  </si>
  <si>
    <t>CCP - CH93 0900 0000 1722 2944 1</t>
  </si>
  <si>
    <t>Raiffeisen MM - Caisse - CH21 8080 8001 8073 7191 7</t>
  </si>
  <si>
    <t>Raiffeisen MM - Epargne - CH14 8080 8001 5285 4670 7</t>
  </si>
  <si>
    <t>Raiffeisen MM - CC - CH36 8080 8002 1548 8724 2</t>
  </si>
  <si>
    <t>Raiffeisen MM - Cara 10m - CH42 8080 8004 5898 0722 7</t>
  </si>
  <si>
    <t>Raiffeisen MM - Cara 50m - CH33 8080 8003 7259 0113 9</t>
  </si>
  <si>
    <t>Raiffeisen MM - Pistolet - CH33 8080 8004 2348 1668 3</t>
  </si>
  <si>
    <t>Créances résultant de prestations</t>
  </si>
  <si>
    <t>Créances à terme</t>
  </si>
  <si>
    <t>Avances tir fédéral</t>
  </si>
  <si>
    <t>Avances tir cantonal</t>
  </si>
  <si>
    <t>Créances envers les institutions publiques</t>
  </si>
  <si>
    <t>Impôts à récupérer</t>
  </si>
  <si>
    <t>Impôt anticipé à récupérer</t>
  </si>
  <si>
    <t>Stocks de marchandises</t>
  </si>
  <si>
    <t>Munitions de match</t>
  </si>
  <si>
    <t>Médailles de maîtrise</t>
  </si>
  <si>
    <t>Médailles de mérite</t>
  </si>
  <si>
    <t>Prêts</t>
  </si>
  <si>
    <t>Prêt tir fédéral</t>
  </si>
  <si>
    <t>Prêt tir cantonal 2023</t>
  </si>
  <si>
    <t>Installations et matériels</t>
  </si>
  <si>
    <t>Matériels bureautiques et informatiques</t>
  </si>
  <si>
    <t>Matériels de tir</t>
  </si>
  <si>
    <t>Matériels divers</t>
  </si>
  <si>
    <t>Mobiliers divers</t>
  </si>
  <si>
    <t>Participations autres</t>
  </si>
  <si>
    <t>Dettes fournisseurs matériels</t>
  </si>
  <si>
    <t>Dettes prestations de service</t>
  </si>
  <si>
    <t>Acomptes</t>
  </si>
  <si>
    <t>DETTES</t>
  </si>
  <si>
    <t>Dettes envers les instituts financiers</t>
  </si>
  <si>
    <t>Dettes financières à court terme</t>
  </si>
  <si>
    <t>Dettes cartes couronnes</t>
  </si>
  <si>
    <t>Dettes envers les institutions publiques</t>
  </si>
  <si>
    <t>TVA à payer</t>
  </si>
  <si>
    <t>Impôt anticipé dû</t>
  </si>
  <si>
    <t>Impôts directs dûs</t>
  </si>
  <si>
    <t>CAPITAUX DE TIERS A LONG TERME</t>
  </si>
  <si>
    <t>Fonds de tiers à long terme</t>
  </si>
  <si>
    <t>Dettes à long terme</t>
  </si>
  <si>
    <t>Events et manifestations</t>
  </si>
  <si>
    <t>Tir cantonal ou fédéral</t>
  </si>
  <si>
    <t>CAPITAUX PROPRES</t>
  </si>
  <si>
    <t>Capital propre</t>
  </si>
  <si>
    <t>Bénéfice reporté / Déficit reporté</t>
  </si>
  <si>
    <t>Bénéfice (+) /  Déficit (-) de l'exercice</t>
  </si>
  <si>
    <t>PRODUITS OPERATIONNELS</t>
  </si>
  <si>
    <t>Fond spécial support campagnes fédérales</t>
  </si>
  <si>
    <t>Dons, sponsoring et soutiens</t>
  </si>
  <si>
    <t>Rembours d'impôts</t>
  </si>
  <si>
    <t>Revenus du prêt à tir fédéral</t>
  </si>
  <si>
    <t>Revenus du prêt à tir cantonal</t>
  </si>
  <si>
    <t>Revenus events et manifestations</t>
  </si>
  <si>
    <t>Ventes d'actifs</t>
  </si>
  <si>
    <t>Ventes d'articles publicitaires</t>
  </si>
  <si>
    <t>Ventes installations et matériels</t>
  </si>
  <si>
    <t>Revenus des comptes postaux</t>
  </si>
  <si>
    <t>"Subsides ""Fonds du Sport"""</t>
  </si>
  <si>
    <t>Subsides FST</t>
  </si>
  <si>
    <t>Subsides formation et relève</t>
  </si>
  <si>
    <t>Taxes des fêtes de tir (A verser à la FST)</t>
  </si>
  <si>
    <t>Achat d'installations et de matériels</t>
  </si>
  <si>
    <t>Achat médailles</t>
  </si>
  <si>
    <t>Achat prix</t>
  </si>
  <si>
    <t>Achat et vente médailles de mérite</t>
  </si>
  <si>
    <t>Frais administratifs médailles de mérite</t>
  </si>
  <si>
    <t>Achat d'articles publicitaires</t>
  </si>
  <si>
    <t>Achats de matériel du bureau</t>
  </si>
  <si>
    <t>Achats de matériel informatique</t>
  </si>
  <si>
    <t>Variation des stocks</t>
  </si>
  <si>
    <t>Drapeau et fanions</t>
  </si>
  <si>
    <t>Salaires</t>
  </si>
  <si>
    <t>AVS / AI / APG / AC</t>
  </si>
  <si>
    <t>Caisse de compensation</t>
  </si>
  <si>
    <t>Prévoyance professionnelle (LPP)</t>
  </si>
  <si>
    <t>Assurances accidents / maladie</t>
  </si>
  <si>
    <t>Prestations sociales</t>
  </si>
  <si>
    <t>Autres charges</t>
  </si>
  <si>
    <t>Match 300m</t>
  </si>
  <si>
    <t>SMMM</t>
  </si>
  <si>
    <t>Match fusil 50m (PC)</t>
  </si>
  <si>
    <t>Match fusil 10m (FAC)</t>
  </si>
  <si>
    <t>Match pistolet 50/25m</t>
  </si>
  <si>
    <t>Match pistolet 10m (PAC)</t>
  </si>
  <si>
    <t>Concours divers</t>
  </si>
  <si>
    <t>Concours individuels</t>
  </si>
  <si>
    <t>Fusil 50m (PC)</t>
  </si>
  <si>
    <t>Coupe valaisanne par équipes</t>
  </si>
  <si>
    <t>Fusil 10m (FAC)</t>
  </si>
  <si>
    <t>Concours de sections</t>
  </si>
  <si>
    <t>Concours fédéral 25/50m</t>
  </si>
  <si>
    <t>Concours individuel 25/50m</t>
  </si>
  <si>
    <t>Tir sur appui 25/50m</t>
  </si>
  <si>
    <t>Pistolet libre 50m</t>
  </si>
  <si>
    <t>Pistolet 10m (PAC)</t>
  </si>
  <si>
    <t>Concours individuel / épingle / vitesse / été</t>
  </si>
  <si>
    <t>Tir sur appui 10m (PAC)</t>
  </si>
  <si>
    <t>Championnat d'été</t>
  </si>
  <si>
    <t>Tirs divers et tirs libres</t>
  </si>
  <si>
    <t>Tir fédéral</t>
  </si>
  <si>
    <t>Tir cantonal valaisan</t>
  </si>
  <si>
    <t>Tirs cantonaux</t>
  </si>
  <si>
    <t>Tirs libres</t>
  </si>
  <si>
    <t>FORMATION ET RELEVE</t>
  </si>
  <si>
    <t>Structures de formation</t>
  </si>
  <si>
    <t>Centre Romand de Performances pour le tir sportif</t>
  </si>
  <si>
    <t>Structures diverses de formation</t>
  </si>
  <si>
    <t>Cours de formation moniteurs J+S / esa</t>
  </si>
  <si>
    <t>Cours de formation coach J+S</t>
  </si>
  <si>
    <t>Cours de tir</t>
  </si>
  <si>
    <t>Cours de formation autres</t>
  </si>
  <si>
    <t>Relève armes longues</t>
  </si>
  <si>
    <t>Shooting Master</t>
  </si>
  <si>
    <t>Relève armes de poing</t>
  </si>
  <si>
    <t>Concours individuel des jeunes (CIJ)</t>
  </si>
  <si>
    <t>Championnat juniors et vétérans</t>
  </si>
  <si>
    <t>Championnat romand</t>
  </si>
  <si>
    <t>Participation à l'organisation des cours jeunes tireurs</t>
  </si>
  <si>
    <t>Participation à des concours</t>
  </si>
  <si>
    <t>Autres participations</t>
  </si>
  <si>
    <t>ASSURANCES</t>
  </si>
  <si>
    <t>Assurances responsabilité civile</t>
  </si>
  <si>
    <t>ENERGIES ET DECHETS</t>
  </si>
  <si>
    <t>Energie et déchets</t>
  </si>
  <si>
    <t>Evacuation de déchets</t>
  </si>
  <si>
    <t>CHARGES ADMINISTRATIVES</t>
  </si>
  <si>
    <t>Matériel de bureau</t>
  </si>
  <si>
    <t>Frais de copies, de port et de téléphone</t>
  </si>
  <si>
    <t>Dépenses internet</t>
  </si>
  <si>
    <t>Site internet, serveurs, mails</t>
  </si>
  <si>
    <t>Site internet, développement et maintenance</t>
  </si>
  <si>
    <t>Serveur Kdrive</t>
  </si>
  <si>
    <t>Cotisations, cadeaux et dons</t>
  </si>
  <si>
    <t>Cadeaux et dons</t>
  </si>
  <si>
    <t>Subventions accordées</t>
  </si>
  <si>
    <t>Honoraires</t>
  </si>
  <si>
    <t>Comptabilité et organe de révision</t>
  </si>
  <si>
    <t>Traductions</t>
  </si>
  <si>
    <t>Conseils juridiques</t>
  </si>
  <si>
    <t>Charges du comité</t>
  </si>
  <si>
    <t>Formations</t>
  </si>
  <si>
    <t>Séances</t>
  </si>
  <si>
    <t>Sortie</t>
  </si>
  <si>
    <t>Tenues</t>
  </si>
  <si>
    <t>Frais de représentation</t>
  </si>
  <si>
    <t>Associations romandes</t>
  </si>
  <si>
    <t>Fédération Suisse de Tir</t>
  </si>
  <si>
    <t>USS Assurances</t>
  </si>
  <si>
    <t>Autres charges de représentation</t>
  </si>
  <si>
    <t>Conférence d'automne</t>
  </si>
  <si>
    <t>Séances organisées par la FSVT</t>
  </si>
  <si>
    <t>Frais d'informatique</t>
  </si>
  <si>
    <t>Charges de licences</t>
  </si>
  <si>
    <t>Frais d'entretien, maintenance</t>
  </si>
  <si>
    <t>Consommables</t>
  </si>
  <si>
    <t>Archives, banneret et musée</t>
  </si>
  <si>
    <t>Archives</t>
  </si>
  <si>
    <t>Matériel, entretien</t>
  </si>
  <si>
    <t>Musée</t>
  </si>
  <si>
    <t>PROMOTION ET PUBLICITE</t>
  </si>
  <si>
    <t>Promotion et publicité</t>
  </si>
  <si>
    <t>Annonces et publications</t>
  </si>
  <si>
    <t>Articles publicitaires</t>
  </si>
  <si>
    <t>Rapport annuel de gestion</t>
  </si>
  <si>
    <t>Campagnes de promotion</t>
  </si>
  <si>
    <t>Campagnes FST et PROTELL</t>
  </si>
  <si>
    <t>Campagnes par FSVT</t>
  </si>
  <si>
    <t>AUTRES CHARGES FINANCIERES</t>
  </si>
  <si>
    <t>Charges financières</t>
  </si>
  <si>
    <t>Charges financières diverses</t>
  </si>
  <si>
    <t>Autres charges financières</t>
  </si>
  <si>
    <t>Frais de dépôt</t>
  </si>
  <si>
    <t>AMORTISSEMENTS</t>
  </si>
  <si>
    <t>Amortissements sur matériel et mobilier</t>
  </si>
  <si>
    <t>RESULTAT EXCEPTIONNEL</t>
  </si>
  <si>
    <t>Produits exceptionnels</t>
  </si>
  <si>
    <t>Produits tirs fédéral ou cantonal</t>
  </si>
  <si>
    <t>Charges exceptionnelles</t>
  </si>
  <si>
    <t>Différences sur actifs</t>
  </si>
  <si>
    <t>Pertes exceptionnelles sur débiteurs</t>
  </si>
  <si>
    <t>CARTES COURONNE ET A PRIME</t>
  </si>
  <si>
    <t>RESERVES</t>
  </si>
  <si>
    <t>IMPOTS DIRECTS</t>
  </si>
  <si>
    <t>Impôts directs</t>
  </si>
  <si>
    <t>COMPTE DE BILAN ET DE RESULTAT</t>
  </si>
  <si>
    <t>COMPTE DE RESULTAT</t>
  </si>
  <si>
    <t>Compte de résultat</t>
  </si>
  <si>
    <t>BILAN</t>
  </si>
  <si>
    <t>Bilan</t>
  </si>
  <si>
    <t>Bilan d'ouverture</t>
  </si>
  <si>
    <t>Bilan de clôture</t>
  </si>
  <si>
    <t>ECRITURES DE REGROUPEMENTS ET CORRECTIONS</t>
  </si>
  <si>
    <t>Ecritures de regroupements</t>
  </si>
  <si>
    <t>Ecritures de regroupements des débiteurs</t>
  </si>
  <si>
    <t>Ecritures de regroupements des créanciers</t>
  </si>
  <si>
    <t>Ecritures de corrections</t>
  </si>
  <si>
    <t>Actifs</t>
  </si>
  <si>
    <t>Passifs</t>
  </si>
  <si>
    <t>Produits</t>
  </si>
  <si>
    <t>Charges</t>
  </si>
  <si>
    <t>Résultat</t>
  </si>
  <si>
    <t>Finances</t>
  </si>
  <si>
    <t>Cara 10m</t>
  </si>
  <si>
    <t>Cara 50m</t>
  </si>
  <si>
    <t>Pistolet</t>
  </si>
  <si>
    <t>Finances - CC</t>
  </si>
  <si>
    <t>Match 50m</t>
  </si>
  <si>
    <t>Match 10m</t>
  </si>
  <si>
    <t>Pistolet - match pist.</t>
  </si>
  <si>
    <t>Chefs disciplines</t>
  </si>
  <si>
    <t>Relève</t>
  </si>
  <si>
    <t>Président</t>
  </si>
  <si>
    <t>Chefs JT</t>
  </si>
  <si>
    <t xml:space="preserve">Bezeichnung </t>
  </si>
  <si>
    <t>Andere Wettbewerbsteilnahmen</t>
  </si>
  <si>
    <t xml:space="preserve">Sommermeisterschaft </t>
  </si>
  <si>
    <t xml:space="preserve">Junioren- und Veteranenmeisterschaft </t>
  </si>
  <si>
    <t>Westschweizermeisterschaft</t>
  </si>
  <si>
    <t>Schweizer Sektionnenmeisterschaft</t>
  </si>
  <si>
    <t>Sektionnenmeisterschaft</t>
  </si>
  <si>
    <t>Verschiedene Wettkämpfe</t>
  </si>
  <si>
    <t>Kantonales Gruppenfinale</t>
  </si>
  <si>
    <t>Westschweizer Match</t>
  </si>
  <si>
    <t xml:space="preserve">Munition (Kauf und Verkauf) </t>
  </si>
  <si>
    <t>Auswahlschiessen und Trainings</t>
  </si>
  <si>
    <t>Freie Schiessen</t>
  </si>
  <si>
    <t>Kantonale Schiessen</t>
  </si>
  <si>
    <t>Auflageschiessen</t>
  </si>
  <si>
    <t>Auflageschiessen 25/50m</t>
  </si>
  <si>
    <t>ESFJ</t>
  </si>
  <si>
    <t>ESF</t>
  </si>
  <si>
    <t>KSF VS</t>
  </si>
  <si>
    <t xml:space="preserve">Entschädigungen und Kosten Feldschiessen </t>
  </si>
  <si>
    <t>Sonstige Ausbildungskurse</t>
  </si>
  <si>
    <t>Einzelne Wettkämpfe</t>
  </si>
  <si>
    <t xml:space="preserve">Walliser Mannschaftscup </t>
  </si>
  <si>
    <t xml:space="preserve">Ausbildungskurse (administrativ) </t>
  </si>
  <si>
    <t xml:space="preserve">J+S-Coach-Ausbildungskurs </t>
  </si>
  <si>
    <t>Ausbildungskurse für Richter</t>
  </si>
  <si>
    <t xml:space="preserve">Ausbildungskurse für J+S-Leiterinnen und -Leiter / esa </t>
  </si>
  <si>
    <t xml:space="preserve">Schiesskurse </t>
  </si>
  <si>
    <t xml:space="preserve">Walliser Einzelmeisterschaft </t>
  </si>
  <si>
    <t>Schweizer Gruppenmeisterschaft</t>
  </si>
  <si>
    <t xml:space="preserve">Individueller Jugendwettbewerb (IJW) </t>
  </si>
  <si>
    <t xml:space="preserve">Verschiedenes und Verwaltungskosten </t>
  </si>
  <si>
    <t xml:space="preserve">Entschädigungen und Spesen Obligatorisches Schiessen </t>
  </si>
  <si>
    <t xml:space="preserve">Teilnahme an der Organisation von Jungschützenkursen </t>
  </si>
  <si>
    <t xml:space="preserve">Teilnahme an der Organisation von Nachwuchskursen Gewehr 10m </t>
  </si>
  <si>
    <t xml:space="preserve">Teilnahme an der Organisation von Nachwuchskursen Gewehr 50m </t>
  </si>
  <si>
    <t xml:space="preserve">Teilnahme an der Organisation von Nachwuchskursen Pistole 10m </t>
  </si>
  <si>
    <t xml:space="preserve">Teilnahme an der Organisation von Nachwuchskursen Pistole 25/50m </t>
  </si>
  <si>
    <t xml:space="preserve">Schiessen der Westschweizer Komitees </t>
  </si>
  <si>
    <t xml:space="preserve">Verschiedene Bildungsstrukturen </t>
  </si>
  <si>
    <t xml:space="preserve">Dezentralisiertes Match </t>
  </si>
  <si>
    <t>Freundschaftsmatch</t>
  </si>
  <si>
    <t>Interkantonales Match</t>
  </si>
  <si>
    <t>Wallisermeisterschaft</t>
  </si>
  <si>
    <t>Eidgenössischer Vereinswettkampf</t>
  </si>
  <si>
    <t>Eidgenössischer Vereinswettkampf 25/50m</t>
  </si>
  <si>
    <t xml:space="preserve">Plan comptable - 2022 - Buchungsplan </t>
  </si>
  <si>
    <t>Kassa Finanzen</t>
  </si>
  <si>
    <t>Kassa G 10m</t>
  </si>
  <si>
    <t>Kassa G 50m</t>
  </si>
  <si>
    <t>Raiffeisen Bagnes - CH28 8080 8001 3213 3049 6 (clôt)</t>
  </si>
  <si>
    <t>Raiffeisen Bagnes compte à terme 108081.58/1000 (clôt)</t>
  </si>
  <si>
    <t>Medaillen</t>
  </si>
  <si>
    <t>Büro- und Computermaterialien</t>
  </si>
  <si>
    <t>Materialien für das Schiessen</t>
  </si>
  <si>
    <t xml:space="preserve">Verschiedene Materialien </t>
  </si>
  <si>
    <t>Verschiedene Mobiliar</t>
  </si>
  <si>
    <t>Fondation du Musée suisse du tir (CHF 3'000.00)</t>
  </si>
  <si>
    <t xml:space="preserve">Kauf von Einrichtungen und Materialien </t>
  </si>
  <si>
    <t>Kauf Preise</t>
  </si>
  <si>
    <t xml:space="preserve">Einkauf von Büromaterial </t>
  </si>
  <si>
    <t>Käufe von Computerprogrammen</t>
  </si>
  <si>
    <t xml:space="preserve">Einkauf von Computermaterial </t>
  </si>
  <si>
    <t>Büromaterial</t>
  </si>
  <si>
    <t xml:space="preserve">Kopier-, Porto- und Telefonkosten </t>
  </si>
  <si>
    <t xml:space="preserve">Abonnements / Zeitschriften </t>
  </si>
  <si>
    <t>Andere Verwaltungsaufwendungen</t>
  </si>
  <si>
    <t xml:space="preserve">Schweizerischer Matchverband </t>
  </si>
  <si>
    <t>Geschenke und Spenden</t>
  </si>
  <si>
    <t>Ausbildungen</t>
  </si>
  <si>
    <t xml:space="preserve">Entschädigungen </t>
  </si>
  <si>
    <t xml:space="preserve">Sitzungen </t>
  </si>
  <si>
    <t xml:space="preserve">Ausgang </t>
  </si>
  <si>
    <t>Kleidung</t>
  </si>
  <si>
    <t xml:space="preserve">Sonstige Kosten </t>
  </si>
  <si>
    <t>Vertretungen und Delegationen</t>
  </si>
  <si>
    <t>Westschweizer Verbände</t>
  </si>
  <si>
    <t>SSV</t>
  </si>
  <si>
    <t>USS Versicherungen</t>
  </si>
  <si>
    <t>Sonstiger Repräsentationsaufwand</t>
  </si>
  <si>
    <t xml:space="preserve">Deligiertenversammlung </t>
  </si>
  <si>
    <t>Challenges und Auszeichnungen DV</t>
  </si>
  <si>
    <t>Herbstkonferenz</t>
  </si>
  <si>
    <t>Sitzungen WSSV</t>
  </si>
  <si>
    <t>Sonstige Aufwendungen</t>
  </si>
  <si>
    <t>Kosten für Lizenzen</t>
  </si>
  <si>
    <t xml:space="preserve">Kosten für Wartung, Instandhaltung </t>
  </si>
  <si>
    <t>Verbrauchsmaterial</t>
  </si>
  <si>
    <t>Verschiedenes und Verwaltungskosten</t>
  </si>
  <si>
    <t>Museum</t>
  </si>
  <si>
    <t xml:space="preserve">Material, Unterhaltung </t>
  </si>
  <si>
    <t>Archiv</t>
  </si>
  <si>
    <t>Events</t>
  </si>
  <si>
    <t xml:space="preserve">Ankündigungen und Veröffentlichungen </t>
  </si>
  <si>
    <t>Jährlicher Management-Bericht</t>
  </si>
  <si>
    <t>Werbeartikel</t>
  </si>
  <si>
    <t>Kampagnen SSV und PROTELL</t>
  </si>
  <si>
    <t>Kampagnen WSSV</t>
  </si>
  <si>
    <t>Bank- und Postbankgebühren</t>
  </si>
  <si>
    <t>0.80/km</t>
  </si>
  <si>
    <t>Km à 0.80</t>
  </si>
  <si>
    <t>CH</t>
  </si>
  <si>
    <t>IBAN : CH</t>
  </si>
  <si>
    <t>Tarifs selon Règlement des finances en vigueur
Gebühren gemäss Finanzreglement (Regl. Nr : 9.10.00)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</si>
</sst>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quot;SFr.&quot;\ * #,##0.00_ ;_ &quot;SFr.&quot;\ * \-#,##0.00_ ;_ &quot;SFr.&quot;\ * &quot;-&quot;??_ ;_ @_ "/>
    <numFmt numFmtId="165" formatCode="#,##0.00_ ;[Red]\-#,##0.00\ "/>
    <numFmt numFmtId="166" formatCode="_-* #,##0.00\ [$€]_-;\-* #,##0.00\ [$€]_-;_-* &quot;-&quot;??\ [$€]_-;_-@_-"/>
    <numFmt numFmtId="167" formatCode="0_ ;[Red]\-0\ "/>
    <numFmt numFmtId="168" formatCode="#,##0_ ;[Red]\-#,##0\ "/>
  </numFmts>
  <fonts count="62" x14ac:knownFonts="1">
    <font>
      <sz val="11"/>
      <color theme="1"/>
      <name val="Calibri"/>
      <family val="2"/>
      <scheme val="minor"/>
    </font>
    <font>
      <sz val="10"/>
      <name val="Arial"/>
      <family val="2"/>
    </font>
    <font>
      <sz val="9"/>
      <name val="Arial"/>
      <family val="2"/>
    </font>
    <font>
      <b/>
      <sz val="9"/>
      <name val="Arial"/>
      <family val="2"/>
    </font>
    <font>
      <b/>
      <sz val="24"/>
      <name val="Arial"/>
      <family val="2"/>
    </font>
    <font>
      <sz val="14"/>
      <name val="Arial"/>
      <family val="2"/>
    </font>
    <font>
      <sz val="6"/>
      <name val="Arial"/>
      <family val="2"/>
    </font>
    <font>
      <sz val="18"/>
      <name val="Arial"/>
      <family val="2"/>
    </font>
    <font>
      <sz val="8"/>
      <name val="Arial"/>
      <family val="2"/>
    </font>
    <font>
      <sz val="11"/>
      <name val="Arial"/>
      <family val="2"/>
    </font>
    <font>
      <i/>
      <sz val="8"/>
      <name val="Arial"/>
      <family val="2"/>
    </font>
    <font>
      <b/>
      <sz val="11"/>
      <color indexed="10"/>
      <name val="Arial"/>
      <family val="2"/>
    </font>
    <font>
      <i/>
      <sz val="10"/>
      <name val="Arial"/>
      <family val="2"/>
    </font>
    <font>
      <b/>
      <sz val="18"/>
      <name val="Arial"/>
      <family val="2"/>
    </font>
    <font>
      <b/>
      <sz val="13"/>
      <name val="Arial"/>
      <family val="2"/>
    </font>
    <font>
      <b/>
      <sz val="12"/>
      <name val="Arial"/>
      <family val="2"/>
    </font>
    <font>
      <b/>
      <sz val="10"/>
      <name val="Arial"/>
      <family val="2"/>
    </font>
    <font>
      <sz val="12"/>
      <name val="Arial"/>
      <family val="2"/>
    </font>
    <font>
      <sz val="12"/>
      <name val="Tahoma"/>
      <family val="2"/>
    </font>
    <font>
      <b/>
      <sz val="14"/>
      <name val="Tahoma"/>
      <family val="2"/>
    </font>
    <font>
      <sz val="14"/>
      <name val="Tahoma"/>
      <family val="2"/>
    </font>
    <font>
      <b/>
      <sz val="10"/>
      <name val="Tahoma"/>
      <family val="2"/>
    </font>
    <font>
      <sz val="10"/>
      <name val="Tahoma"/>
      <family val="2"/>
    </font>
    <font>
      <b/>
      <sz val="16"/>
      <color indexed="58"/>
      <name val="Tahoma"/>
      <family val="2"/>
    </font>
    <font>
      <b/>
      <i/>
      <sz val="12"/>
      <name val="Tahoma"/>
      <family val="2"/>
    </font>
    <font>
      <b/>
      <sz val="11"/>
      <color indexed="58"/>
      <name val="Tahoma"/>
      <family val="2"/>
    </font>
    <font>
      <u/>
      <sz val="10"/>
      <color theme="10"/>
      <name val="Arial"/>
      <family val="2"/>
    </font>
    <font>
      <sz val="12"/>
      <name val="Century Gothic"/>
      <family val="2"/>
    </font>
    <font>
      <b/>
      <sz val="11"/>
      <color indexed="16"/>
      <name val="Tahoma"/>
      <family val="2"/>
    </font>
    <font>
      <b/>
      <i/>
      <sz val="11"/>
      <name val="Tahoma"/>
      <family val="2"/>
    </font>
    <font>
      <b/>
      <sz val="7"/>
      <name val="Tahoma"/>
      <family val="2"/>
    </font>
    <font>
      <b/>
      <sz val="11"/>
      <color indexed="18"/>
      <name val="Tahoma"/>
      <family val="2"/>
    </font>
    <font>
      <b/>
      <sz val="11"/>
      <color theme="1"/>
      <name val="Tahoma"/>
      <family val="2"/>
    </font>
    <font>
      <sz val="11"/>
      <name val="Tahoma"/>
      <family val="2"/>
    </font>
    <font>
      <b/>
      <sz val="11"/>
      <name val="Tahoma"/>
      <family val="2"/>
    </font>
    <font>
      <i/>
      <sz val="10"/>
      <name val="Tahoma"/>
      <family val="2"/>
    </font>
    <font>
      <b/>
      <sz val="11"/>
      <color rgb="FF800000"/>
      <name val="Tahoma"/>
      <family val="2"/>
    </font>
    <font>
      <sz val="9"/>
      <name val="Tahoma"/>
      <family val="2"/>
    </font>
    <font>
      <sz val="8"/>
      <name val="Tahoma"/>
      <family val="2"/>
    </font>
    <font>
      <b/>
      <sz val="11"/>
      <color rgb="FFFF0000"/>
      <name val="Tahoma"/>
      <family val="2"/>
    </font>
    <font>
      <sz val="10"/>
      <name val="Arial"/>
      <family val="2"/>
    </font>
    <font>
      <sz val="10"/>
      <name val="Arial"/>
      <family val="2"/>
    </font>
    <font>
      <b/>
      <sz val="9"/>
      <color theme="1"/>
      <name val="Calibri"/>
      <family val="2"/>
      <scheme val="minor"/>
    </font>
    <font>
      <sz val="9"/>
      <color theme="1"/>
      <name val="Calibri"/>
      <family val="2"/>
      <scheme val="minor"/>
    </font>
    <font>
      <sz val="11"/>
      <color theme="1"/>
      <name val="Calibri"/>
      <family val="2"/>
      <scheme val="minor"/>
    </font>
    <font>
      <sz val="10"/>
      <name val="Arial"/>
    </font>
    <font>
      <b/>
      <sz val="14"/>
      <name val="Arial"/>
    </font>
    <font>
      <sz val="10"/>
      <color indexed="9"/>
      <name val="Arial"/>
    </font>
    <font>
      <sz val="14"/>
      <name val="Arial"/>
    </font>
    <font>
      <sz val="11"/>
      <color indexed="10"/>
      <name val="Arial"/>
    </font>
    <font>
      <i/>
      <sz val="7"/>
      <name val="Arial"/>
    </font>
    <font>
      <sz val="7"/>
      <name val="Arial"/>
    </font>
    <font>
      <b/>
      <sz val="11"/>
      <color indexed="10"/>
      <name val="Arial"/>
    </font>
    <font>
      <i/>
      <sz val="10"/>
      <name val="Arial"/>
    </font>
    <font>
      <sz val="9"/>
      <name val="Arial"/>
    </font>
    <font>
      <sz val="11"/>
      <name val="Arial"/>
    </font>
    <font>
      <sz val="11"/>
      <color indexed="8"/>
      <name val="Arial"/>
    </font>
    <font>
      <b/>
      <sz val="11"/>
      <color indexed="8"/>
      <name val="Arial"/>
    </font>
    <font>
      <b/>
      <sz val="11"/>
      <name val="Arial"/>
    </font>
    <font>
      <b/>
      <sz val="28"/>
      <name val="Arial"/>
      <family val="2"/>
    </font>
    <font>
      <sz val="9"/>
      <name val="Calibri"/>
      <family val="2"/>
      <scheme val="minor"/>
    </font>
    <font>
      <b/>
      <sz val="9"/>
      <name val="Calibri"/>
      <family val="2"/>
      <scheme val="minor"/>
    </font>
  </fonts>
  <fills count="7">
    <fill>
      <patternFill patternType="none"/>
    </fill>
    <fill>
      <patternFill patternType="gray125"/>
    </fill>
    <fill>
      <patternFill patternType="solid">
        <fgColor indexed="9"/>
        <bgColor indexed="64"/>
      </patternFill>
    </fill>
    <fill>
      <patternFill patternType="solid">
        <fgColor indexed="47"/>
        <bgColor indexed="64"/>
      </patternFill>
    </fill>
    <fill>
      <patternFill patternType="solid">
        <fgColor theme="0" tint="-0.14999847407452621"/>
        <bgColor indexed="64"/>
      </patternFill>
    </fill>
    <fill>
      <patternFill patternType="solid">
        <fgColor theme="4" tint="0.39997558519241921"/>
        <bgColor indexed="64"/>
      </patternFill>
    </fill>
    <fill>
      <patternFill patternType="solid">
        <fgColor indexed="22"/>
        <bgColor indexed="64"/>
      </patternFill>
    </fill>
  </fills>
  <borders count="71">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double">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style="hair">
        <color auto="1"/>
      </top>
      <bottom style="hair">
        <color auto="1"/>
      </bottom>
      <diagonal/>
    </border>
    <border>
      <left/>
      <right style="hair">
        <color auto="1"/>
      </right>
      <top style="hair">
        <color auto="1"/>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style="medium">
        <color indexed="64"/>
      </right>
      <top style="hair">
        <color auto="1"/>
      </top>
      <bottom style="hair">
        <color auto="1"/>
      </bottom>
      <diagonal/>
    </border>
    <border>
      <left style="medium">
        <color indexed="64"/>
      </left>
      <right/>
      <top style="hair">
        <color indexed="64"/>
      </top>
      <bottom style="medium">
        <color indexed="64"/>
      </bottom>
      <diagonal/>
    </border>
    <border>
      <left/>
      <right style="hair">
        <color indexed="64"/>
      </right>
      <top style="hair">
        <color indexed="64"/>
      </top>
      <bottom style="medium">
        <color indexed="64"/>
      </bottom>
      <diagonal/>
    </border>
    <border>
      <left style="hair">
        <color auto="1"/>
      </left>
      <right/>
      <top style="hair">
        <color auto="1"/>
      </top>
      <bottom style="medium">
        <color indexed="64"/>
      </bottom>
      <diagonal/>
    </border>
    <border>
      <left/>
      <right/>
      <top style="hair">
        <color indexed="64"/>
      </top>
      <bottom style="medium">
        <color indexed="64"/>
      </bottom>
      <diagonal/>
    </border>
    <border>
      <left/>
      <right style="medium">
        <color indexed="64"/>
      </right>
      <top style="hair">
        <color auto="1"/>
      </top>
      <bottom style="medium">
        <color indexed="64"/>
      </bottom>
      <diagonal/>
    </border>
    <border>
      <left style="thin">
        <color indexed="64"/>
      </left>
      <right style="medium">
        <color indexed="64"/>
      </right>
      <top style="thin">
        <color indexed="64"/>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diagonal/>
    </border>
  </borders>
  <cellStyleXfs count="18">
    <xf numFmtId="166" fontId="0" fillId="0" borderId="0"/>
    <xf numFmtId="166" fontId="1" fillId="0" borderId="0"/>
    <xf numFmtId="166" fontId="18" fillId="0" borderId="0"/>
    <xf numFmtId="166" fontId="26" fillId="0" borderId="0" applyNumberFormat="0" applyFill="0" applyBorder="0" applyAlignment="0" applyProtection="0">
      <alignment vertical="top"/>
      <protection locked="0"/>
    </xf>
    <xf numFmtId="166" fontId="27" fillId="0" borderId="0"/>
    <xf numFmtId="166" fontId="40" fillId="0" borderId="0"/>
    <xf numFmtId="166" fontId="40" fillId="0" borderId="0"/>
    <xf numFmtId="166" fontId="40" fillId="0" borderId="0"/>
    <xf numFmtId="166" fontId="40" fillId="0" borderId="0"/>
    <xf numFmtId="166" fontId="40" fillId="0" borderId="0"/>
    <xf numFmtId="166" fontId="40" fillId="0" borderId="0"/>
    <xf numFmtId="166" fontId="40" fillId="0" borderId="0"/>
    <xf numFmtId="166" fontId="1" fillId="0" borderId="0" applyFont="0" applyFill="0" applyBorder="0" applyAlignment="0" applyProtection="0"/>
    <xf numFmtId="166" fontId="41" fillId="0" borderId="0"/>
    <xf numFmtId="164" fontId="41" fillId="0" borderId="0" applyFont="0" applyFill="0" applyBorder="0" applyAlignment="0" applyProtection="0"/>
    <xf numFmtId="164" fontId="1" fillId="0" borderId="0" applyFont="0" applyFill="0" applyBorder="0" applyAlignment="0" applyProtection="0"/>
    <xf numFmtId="166" fontId="45" fillId="0" borderId="0"/>
    <xf numFmtId="166" fontId="44" fillId="0" borderId="0"/>
  </cellStyleXfs>
  <cellXfs count="362">
    <xf numFmtId="166" fontId="0" fillId="0" borderId="0" xfId="0"/>
    <xf numFmtId="166" fontId="20" fillId="0" borderId="0" xfId="2" applyFont="1" applyAlignment="1">
      <alignment vertical="center"/>
    </xf>
    <xf numFmtId="166" fontId="22" fillId="0" borderId="0" xfId="2" applyFont="1" applyAlignment="1">
      <alignment vertical="center"/>
    </xf>
    <xf numFmtId="166" fontId="24" fillId="0" borderId="0" xfId="2" applyFont="1" applyAlignment="1">
      <alignment vertical="center"/>
    </xf>
    <xf numFmtId="166" fontId="18" fillId="0" borderId="0" xfId="4" applyFont="1" applyAlignment="1">
      <alignment vertical="center"/>
    </xf>
    <xf numFmtId="166" fontId="18" fillId="0" borderId="0" xfId="4" applyFont="1" applyAlignment="1">
      <alignment horizontal="center" vertical="center"/>
    </xf>
    <xf numFmtId="166" fontId="29" fillId="0" borderId="0" xfId="4" applyFont="1" applyAlignment="1">
      <alignment vertical="center"/>
    </xf>
    <xf numFmtId="166" fontId="30" fillId="0" borderId="32" xfId="4" applyFont="1" applyBorder="1" applyAlignment="1">
      <alignment horizontal="left" vertical="center" wrapText="1"/>
    </xf>
    <xf numFmtId="166" fontId="30" fillId="0" borderId="33" xfId="4" applyFont="1" applyBorder="1" applyAlignment="1">
      <alignment horizontal="center" vertical="center" wrapText="1"/>
    </xf>
    <xf numFmtId="166" fontId="30" fillId="0" borderId="33" xfId="4" applyFont="1" applyBorder="1" applyAlignment="1">
      <alignment horizontal="right" vertical="center" wrapText="1"/>
    </xf>
    <xf numFmtId="166" fontId="30" fillId="0" borderId="36" xfId="4" applyFont="1" applyBorder="1" applyAlignment="1">
      <alignment horizontal="right" vertical="center" wrapText="1"/>
    </xf>
    <xf numFmtId="166" fontId="30" fillId="0" borderId="0" xfId="4" applyFont="1" applyBorder="1" applyAlignment="1">
      <alignment vertical="center"/>
    </xf>
    <xf numFmtId="166" fontId="22" fillId="0" borderId="0" xfId="4" applyFont="1" applyAlignment="1">
      <alignment vertical="center"/>
    </xf>
    <xf numFmtId="166" fontId="22" fillId="0" borderId="44" xfId="4" applyFont="1" applyBorder="1" applyAlignment="1">
      <alignment horizontal="right" vertical="center" wrapText="1"/>
    </xf>
    <xf numFmtId="166" fontId="22" fillId="0" borderId="47" xfId="4" applyFont="1" applyBorder="1" applyAlignment="1">
      <alignment horizontal="right" vertical="center" wrapText="1"/>
    </xf>
    <xf numFmtId="166" fontId="22" fillId="0" borderId="49" xfId="4" applyFont="1" applyBorder="1" applyAlignment="1">
      <alignment vertical="center"/>
    </xf>
    <xf numFmtId="166" fontId="22" fillId="0" borderId="0" xfId="4" applyFont="1" applyBorder="1" applyAlignment="1">
      <alignment horizontal="center" vertical="center"/>
    </xf>
    <xf numFmtId="166" fontId="22" fillId="0" borderId="0" xfId="4" applyFont="1" applyBorder="1" applyAlignment="1">
      <alignment vertical="center"/>
    </xf>
    <xf numFmtId="4" fontId="22" fillId="0" borderId="0" xfId="4" applyNumberFormat="1" applyFont="1" applyBorder="1" applyAlignment="1">
      <alignment vertical="center"/>
    </xf>
    <xf numFmtId="166" fontId="22" fillId="0" borderId="50" xfId="4" applyFont="1" applyBorder="1" applyAlignment="1">
      <alignment vertical="center"/>
    </xf>
    <xf numFmtId="166" fontId="28" fillId="0" borderId="7" xfId="4" applyFont="1" applyBorder="1" applyAlignment="1">
      <alignment vertical="center"/>
    </xf>
    <xf numFmtId="166" fontId="33" fillId="0" borderId="0" xfId="4" applyFont="1" applyAlignment="1">
      <alignment vertical="center"/>
    </xf>
    <xf numFmtId="166" fontId="32" fillId="0" borderId="0" xfId="4" applyFont="1" applyFill="1" applyBorder="1" applyAlignment="1">
      <alignment horizontal="right" vertical="center" wrapText="1"/>
    </xf>
    <xf numFmtId="166" fontId="28" fillId="0" borderId="0" xfId="4" applyFont="1" applyFill="1" applyBorder="1" applyAlignment="1">
      <alignment vertical="center"/>
    </xf>
    <xf numFmtId="4" fontId="32" fillId="0" borderId="0" xfId="4" applyNumberFormat="1" applyFont="1" applyFill="1" applyBorder="1" applyAlignment="1">
      <alignment horizontal="center" vertical="center"/>
    </xf>
    <xf numFmtId="4" fontId="32" fillId="0" borderId="50" xfId="4" applyNumberFormat="1" applyFont="1" applyFill="1" applyBorder="1" applyAlignment="1">
      <alignment horizontal="center" vertical="center"/>
    </xf>
    <xf numFmtId="166" fontId="33" fillId="0" borderId="0" xfId="4" applyFont="1" applyFill="1" applyAlignment="1">
      <alignment vertical="center"/>
    </xf>
    <xf numFmtId="166" fontId="35" fillId="0" borderId="0" xfId="4" applyFont="1" applyAlignment="1">
      <alignment vertical="center"/>
    </xf>
    <xf numFmtId="166" fontId="22" fillId="0" borderId="7" xfId="4" applyFont="1" applyBorder="1" applyAlignment="1">
      <alignment vertical="center"/>
    </xf>
    <xf numFmtId="166" fontId="22" fillId="0" borderId="0" xfId="4" applyFont="1" applyBorder="1" applyAlignment="1">
      <alignment vertical="center" wrapText="1"/>
    </xf>
    <xf numFmtId="166" fontId="22" fillId="0" borderId="17" xfId="4" applyFont="1" applyBorder="1" applyAlignment="1">
      <alignment vertical="center" wrapText="1"/>
    </xf>
    <xf numFmtId="166" fontId="38" fillId="0" borderId="0" xfId="4" applyFont="1" applyAlignment="1">
      <alignment vertical="center"/>
    </xf>
    <xf numFmtId="166" fontId="45" fillId="2" borderId="0" xfId="16" applyFill="1" applyBorder="1" applyProtection="1">
      <protection hidden="1"/>
    </xf>
    <xf numFmtId="166" fontId="45" fillId="0" borderId="0" xfId="16" applyAlignment="1" applyProtection="1">
      <alignment vertical="center"/>
    </xf>
    <xf numFmtId="166" fontId="7" fillId="0" borderId="0" xfId="16" applyFont="1" applyAlignment="1" applyProtection="1">
      <alignment vertical="center"/>
    </xf>
    <xf numFmtId="166" fontId="8" fillId="0" borderId="0" xfId="16" applyFont="1" applyAlignment="1" applyProtection="1">
      <alignment vertical="center"/>
    </xf>
    <xf numFmtId="49" fontId="9" fillId="0" borderId="0" xfId="16" applyNumberFormat="1" applyFont="1" applyAlignment="1" applyProtection="1">
      <alignment horizontal="center" vertical="center" wrapText="1"/>
    </xf>
    <xf numFmtId="166" fontId="9" fillId="0" borderId="9" xfId="16" applyFont="1" applyBorder="1" applyAlignment="1" applyProtection="1">
      <alignment horizontal="center" vertical="center"/>
    </xf>
    <xf numFmtId="166" fontId="51" fillId="0" borderId="0" xfId="16" applyFont="1" applyBorder="1" applyAlignment="1" applyProtection="1">
      <alignment horizontal="center" vertical="center" wrapText="1" shrinkToFit="1"/>
    </xf>
    <xf numFmtId="166" fontId="54" fillId="0" borderId="0" xfId="16" applyFont="1" applyAlignment="1" applyProtection="1">
      <alignment horizontal="center" vertical="center" wrapText="1"/>
    </xf>
    <xf numFmtId="166" fontId="55" fillId="0" borderId="0" xfId="16" applyFont="1" applyAlignment="1" applyProtection="1">
      <alignment horizontal="center" vertical="center" wrapText="1"/>
    </xf>
    <xf numFmtId="166" fontId="45" fillId="0" borderId="0" xfId="16" applyAlignment="1" applyProtection="1">
      <alignment horizontal="centerContinuous" vertical="center" wrapText="1"/>
    </xf>
    <xf numFmtId="2" fontId="49" fillId="3" borderId="16" xfId="16" applyNumberFormat="1" applyFont="1" applyFill="1" applyBorder="1" applyAlignment="1" applyProtection="1">
      <alignment horizontal="center" vertical="center"/>
      <protection locked="0"/>
    </xf>
    <xf numFmtId="166" fontId="7" fillId="0" borderId="0" xfId="16" applyFont="1" applyBorder="1" applyAlignment="1" applyProtection="1">
      <alignment vertical="center"/>
    </xf>
    <xf numFmtId="166" fontId="45" fillId="0" borderId="0" xfId="16" applyBorder="1" applyAlignment="1" applyProtection="1">
      <alignment vertical="center"/>
    </xf>
    <xf numFmtId="166" fontId="12" fillId="0" borderId="0" xfId="16" applyFont="1" applyAlignment="1" applyProtection="1">
      <alignment vertical="center"/>
    </xf>
    <xf numFmtId="166" fontId="51" fillId="0" borderId="0" xfId="16" applyFont="1" applyAlignment="1" applyProtection="1">
      <alignment horizontal="center" vertical="center"/>
    </xf>
    <xf numFmtId="49" fontId="9" fillId="0" borderId="0" xfId="16" applyNumberFormat="1" applyFont="1" applyAlignment="1" applyProtection="1">
      <alignment horizontal="centerContinuous" vertical="center" wrapText="1"/>
    </xf>
    <xf numFmtId="166" fontId="51" fillId="0" borderId="17" xfId="16" applyFont="1" applyBorder="1" applyAlignment="1" applyProtection="1">
      <alignment horizontal="center" vertical="center" wrapText="1" shrinkToFit="1"/>
    </xf>
    <xf numFmtId="166" fontId="51" fillId="0" borderId="0" xfId="16" applyFont="1" applyAlignment="1" applyProtection="1">
      <alignment horizontal="center" vertical="center" wrapText="1" shrinkToFit="1"/>
    </xf>
    <xf numFmtId="49" fontId="58" fillId="0" borderId="0" xfId="16" applyNumberFormat="1" applyFont="1" applyAlignment="1" applyProtection="1">
      <alignment horizontal="center" vertical="center" wrapText="1"/>
    </xf>
    <xf numFmtId="166" fontId="14" fillId="0" borderId="11" xfId="16" applyFont="1" applyBorder="1" applyAlignment="1" applyProtection="1">
      <alignment horizontal="center" vertical="center"/>
    </xf>
    <xf numFmtId="166" fontId="8" fillId="0" borderId="0" xfId="16" applyFont="1" applyBorder="1" applyAlignment="1" applyProtection="1">
      <alignment horizontal="center" vertical="center" shrinkToFit="1"/>
    </xf>
    <xf numFmtId="166" fontId="17" fillId="0" borderId="0" xfId="16" applyFont="1" applyAlignment="1" applyProtection="1">
      <alignment vertical="center"/>
    </xf>
    <xf numFmtId="166" fontId="1" fillId="0" borderId="20" xfId="16" applyFont="1" applyBorder="1" applyAlignment="1" applyProtection="1">
      <alignment horizontal="right" vertical="center" wrapText="1" shrinkToFit="1"/>
    </xf>
    <xf numFmtId="166" fontId="8" fillId="0" borderId="20" xfId="16" applyFont="1" applyBorder="1" applyAlignment="1" applyProtection="1">
      <alignment horizontal="right" vertical="center"/>
    </xf>
    <xf numFmtId="166" fontId="1" fillId="0" borderId="20" xfId="16" applyFont="1" applyBorder="1" applyAlignment="1" applyProtection="1">
      <alignment horizontal="left" vertical="center" wrapText="1" shrinkToFit="1"/>
    </xf>
    <xf numFmtId="49" fontId="15" fillId="0" borderId="0" xfId="16" applyNumberFormat="1" applyFont="1" applyAlignment="1" applyProtection="1">
      <alignment horizontal="center" vertical="center" wrapText="1"/>
    </xf>
    <xf numFmtId="166" fontId="8" fillId="0" borderId="20" xfId="16" applyFont="1" applyBorder="1" applyAlignment="1" applyProtection="1">
      <alignment horizontal="left" vertical="center" wrapText="1" shrinkToFit="1"/>
    </xf>
    <xf numFmtId="166" fontId="45" fillId="0" borderId="0" xfId="16" applyAlignment="1" applyProtection="1">
      <alignment horizontal="left" vertical="center"/>
    </xf>
    <xf numFmtId="166" fontId="19" fillId="0" borderId="0" xfId="2" applyFont="1" applyBorder="1" applyAlignment="1">
      <alignment horizontal="right" vertical="center"/>
    </xf>
    <xf numFmtId="166" fontId="10" fillId="0" borderId="14" xfId="16" applyNumberFormat="1" applyFont="1" applyBorder="1" applyAlignment="1" applyProtection="1">
      <alignment vertical="top" wrapText="1"/>
    </xf>
    <xf numFmtId="166" fontId="10" fillId="0" borderId="9" xfId="16" applyNumberFormat="1" applyFont="1" applyBorder="1" applyAlignment="1" applyProtection="1">
      <alignment vertical="top" wrapText="1"/>
    </xf>
    <xf numFmtId="166" fontId="10" fillId="0" borderId="15" xfId="16" applyNumberFormat="1" applyFont="1" applyBorder="1" applyAlignment="1" applyProtection="1">
      <alignment vertical="top" wrapText="1"/>
    </xf>
    <xf numFmtId="166" fontId="6" fillId="0" borderId="0" xfId="16" applyFont="1" applyAlignment="1" applyProtection="1">
      <alignment horizontal="center" vertical="center" wrapText="1"/>
    </xf>
    <xf numFmtId="166" fontId="22" fillId="0" borderId="63" xfId="4" applyFont="1" applyBorder="1" applyAlignment="1" applyProtection="1">
      <alignment vertical="center" wrapText="1"/>
    </xf>
    <xf numFmtId="166" fontId="18" fillId="0" borderId="7" xfId="4" applyFont="1" applyFill="1" applyBorder="1" applyAlignment="1" applyProtection="1">
      <alignment vertical="center"/>
    </xf>
    <xf numFmtId="166" fontId="22" fillId="0" borderId="64" xfId="4" applyFont="1" applyBorder="1" applyAlignment="1" applyProtection="1">
      <alignment vertical="center"/>
    </xf>
    <xf numFmtId="166" fontId="19" fillId="0" borderId="25" xfId="2" applyNumberFormat="1" applyFont="1" applyFill="1" applyBorder="1" applyAlignment="1">
      <alignment horizontal="right" vertical="center"/>
    </xf>
    <xf numFmtId="166" fontId="22" fillId="0" borderId="0" xfId="2" applyNumberFormat="1" applyFont="1" applyAlignment="1">
      <alignment horizontal="left" vertical="center"/>
    </xf>
    <xf numFmtId="166" fontId="22" fillId="0" borderId="0" xfId="2" applyNumberFormat="1" applyFont="1" applyAlignment="1">
      <alignment vertical="center"/>
    </xf>
    <xf numFmtId="166" fontId="22" fillId="0" borderId="0" xfId="2" applyNumberFormat="1" applyFont="1" applyAlignment="1">
      <alignment horizontal="center" vertical="center"/>
    </xf>
    <xf numFmtId="0" fontId="22" fillId="4" borderId="41" xfId="4" applyNumberFormat="1" applyFont="1" applyFill="1" applyBorder="1" applyAlignment="1" applyProtection="1">
      <alignment horizontal="center" vertical="center"/>
      <protection locked="0"/>
    </xf>
    <xf numFmtId="0" fontId="31" fillId="0" borderId="37" xfId="4" applyNumberFormat="1" applyFont="1" applyBorder="1" applyAlignment="1">
      <alignment horizontal="center" vertical="center"/>
    </xf>
    <xf numFmtId="0" fontId="31" fillId="0" borderId="38" xfId="4" applyNumberFormat="1" applyFont="1" applyBorder="1" applyAlignment="1">
      <alignment horizontal="center" vertical="center"/>
    </xf>
    <xf numFmtId="0" fontId="31" fillId="0" borderId="39" xfId="4" applyNumberFormat="1" applyFont="1" applyBorder="1" applyAlignment="1">
      <alignment horizontal="center" vertical="center"/>
    </xf>
    <xf numFmtId="0" fontId="22" fillId="0" borderId="40" xfId="4" applyNumberFormat="1" applyFont="1" applyBorder="1" applyAlignment="1">
      <alignment vertical="center" wrapText="1"/>
    </xf>
    <xf numFmtId="0" fontId="22" fillId="0" borderId="41" xfId="4" applyNumberFormat="1" applyFont="1" applyBorder="1" applyAlignment="1">
      <alignment horizontal="right" vertical="center" wrapText="1"/>
    </xf>
    <xf numFmtId="0" fontId="22" fillId="0" borderId="43" xfId="4" applyNumberFormat="1" applyFont="1" applyBorder="1" applyAlignment="1">
      <alignment vertical="center" wrapText="1"/>
    </xf>
    <xf numFmtId="0" fontId="22" fillId="0" borderId="44" xfId="4" applyNumberFormat="1" applyFont="1" applyBorder="1" applyAlignment="1">
      <alignment horizontal="right" vertical="center" wrapText="1"/>
    </xf>
    <xf numFmtId="0" fontId="22" fillId="4" borderId="1" xfId="4" applyNumberFormat="1" applyFont="1" applyFill="1" applyBorder="1" applyAlignment="1" applyProtection="1">
      <alignment horizontal="center" vertical="center" wrapText="1"/>
      <protection locked="0"/>
    </xf>
    <xf numFmtId="165" fontId="21" fillId="0" borderId="45" xfId="4" applyNumberFormat="1" applyFont="1" applyFill="1" applyBorder="1" applyAlignment="1" applyProtection="1">
      <alignment horizontal="right" vertical="center"/>
    </xf>
    <xf numFmtId="165" fontId="21" fillId="0" borderId="48" xfId="4" applyNumberFormat="1" applyFont="1" applyFill="1" applyBorder="1" applyAlignment="1" applyProtection="1">
      <alignment horizontal="right" vertical="center"/>
    </xf>
    <xf numFmtId="165" fontId="21" fillId="0" borderId="42" xfId="4" applyNumberFormat="1" applyFont="1" applyFill="1" applyBorder="1" applyAlignment="1" applyProtection="1">
      <alignment horizontal="right" vertical="center"/>
    </xf>
    <xf numFmtId="0" fontId="19" fillId="0" borderId="0" xfId="2" applyNumberFormat="1" applyFont="1" applyBorder="1" applyAlignment="1">
      <alignment horizontal="right" vertical="center"/>
    </xf>
    <xf numFmtId="0" fontId="20" fillId="0" borderId="0" xfId="2" applyNumberFormat="1" applyFont="1" applyAlignment="1">
      <alignment vertical="center"/>
    </xf>
    <xf numFmtId="0" fontId="22" fillId="0" borderId="0" xfId="2" applyNumberFormat="1" applyFont="1" applyAlignment="1">
      <alignment horizontal="left" vertical="center"/>
    </xf>
    <xf numFmtId="0" fontId="22" fillId="0" borderId="0" xfId="2" applyNumberFormat="1" applyFont="1" applyAlignment="1">
      <alignment vertical="center"/>
    </xf>
    <xf numFmtId="0" fontId="22" fillId="0" borderId="0" xfId="2" applyNumberFormat="1" applyFont="1" applyAlignment="1">
      <alignment horizontal="center" vertical="center"/>
    </xf>
    <xf numFmtId="0" fontId="24" fillId="0" borderId="0" xfId="2" applyNumberFormat="1" applyFont="1" applyAlignment="1">
      <alignment vertical="center"/>
    </xf>
    <xf numFmtId="0" fontId="18" fillId="0" borderId="0" xfId="4" applyNumberFormat="1" applyFont="1" applyAlignment="1">
      <alignment vertical="center"/>
    </xf>
    <xf numFmtId="0" fontId="18" fillId="0" borderId="0" xfId="4" applyNumberFormat="1" applyFont="1" applyAlignment="1">
      <alignment horizontal="center" vertical="center"/>
    </xf>
    <xf numFmtId="0" fontId="25" fillId="0" borderId="11" xfId="2" applyNumberFormat="1" applyFont="1" applyFill="1" applyBorder="1" applyAlignment="1">
      <alignment horizontal="left" vertical="center"/>
    </xf>
    <xf numFmtId="0" fontId="25" fillId="0" borderId="0" xfId="2" applyNumberFormat="1" applyFont="1" applyFill="1" applyBorder="1" applyAlignment="1">
      <alignment horizontal="center" vertical="center"/>
    </xf>
    <xf numFmtId="0" fontId="22" fillId="0" borderId="0" xfId="1" applyNumberFormat="1" applyFont="1" applyBorder="1" applyAlignment="1">
      <alignment vertical="center"/>
    </xf>
    <xf numFmtId="0" fontId="22" fillId="0" borderId="0" xfId="1" applyNumberFormat="1" applyFont="1" applyAlignment="1">
      <alignment vertical="center"/>
    </xf>
    <xf numFmtId="0" fontId="30" fillId="0" borderId="32" xfId="4" applyNumberFormat="1" applyFont="1" applyBorder="1" applyAlignment="1">
      <alignment horizontal="left" vertical="center" wrapText="1"/>
    </xf>
    <xf numFmtId="0" fontId="30" fillId="0" borderId="33" xfId="4" applyNumberFormat="1" applyFont="1" applyBorder="1" applyAlignment="1">
      <alignment horizontal="center" vertical="center" wrapText="1"/>
    </xf>
    <xf numFmtId="0" fontId="30" fillId="0" borderId="33" xfId="4" applyNumberFormat="1" applyFont="1" applyBorder="1" applyAlignment="1">
      <alignment horizontal="right" vertical="center" wrapText="1"/>
    </xf>
    <xf numFmtId="0" fontId="30" fillId="0" borderId="36" xfId="4" applyNumberFormat="1" applyFont="1" applyBorder="1" applyAlignment="1">
      <alignment horizontal="right" vertical="center" wrapText="1"/>
    </xf>
    <xf numFmtId="0" fontId="30" fillId="0" borderId="0" xfId="4" applyNumberFormat="1" applyFont="1" applyBorder="1" applyAlignment="1">
      <alignment vertical="center"/>
    </xf>
    <xf numFmtId="0" fontId="22" fillId="0" borderId="0" xfId="4" applyNumberFormat="1" applyFont="1" applyAlignment="1">
      <alignment vertical="center"/>
    </xf>
    <xf numFmtId="0" fontId="22" fillId="0" borderId="49" xfId="4" applyNumberFormat="1" applyFont="1" applyBorder="1" applyAlignment="1">
      <alignment vertical="center"/>
    </xf>
    <xf numFmtId="0" fontId="22" fillId="0" borderId="0" xfId="4" applyNumberFormat="1" applyFont="1" applyBorder="1" applyAlignment="1">
      <alignment horizontal="center" vertical="center"/>
    </xf>
    <xf numFmtId="0" fontId="22" fillId="0" borderId="0" xfId="4" applyNumberFormat="1" applyFont="1" applyBorder="1" applyAlignment="1">
      <alignment vertical="center"/>
    </xf>
    <xf numFmtId="0" fontId="22" fillId="0" borderId="50" xfId="4" applyNumberFormat="1" applyFont="1" applyBorder="1" applyAlignment="1">
      <alignment vertical="center"/>
    </xf>
    <xf numFmtId="0" fontId="32" fillId="0" borderId="6" xfId="4" applyNumberFormat="1" applyFont="1" applyBorder="1" applyAlignment="1">
      <alignment horizontal="right" vertical="center" wrapText="1"/>
    </xf>
    <xf numFmtId="0" fontId="32" fillId="0" borderId="7" xfId="4" applyNumberFormat="1" applyFont="1" applyBorder="1" applyAlignment="1">
      <alignment horizontal="right" vertical="center" wrapText="1"/>
    </xf>
    <xf numFmtId="0" fontId="28" fillId="0" borderId="7" xfId="4" applyNumberFormat="1" applyFont="1" applyBorder="1" applyAlignment="1">
      <alignment vertical="center"/>
    </xf>
    <xf numFmtId="0" fontId="32" fillId="0" borderId="8" xfId="4" applyNumberFormat="1" applyFont="1" applyFill="1" applyBorder="1" applyAlignment="1">
      <alignment horizontal="center" vertical="center"/>
    </xf>
    <xf numFmtId="0" fontId="33" fillId="0" borderId="0" xfId="4" applyNumberFormat="1" applyFont="1" applyAlignment="1">
      <alignment vertical="center"/>
    </xf>
    <xf numFmtId="0" fontId="18" fillId="0" borderId="49" xfId="4" applyNumberFormat="1" applyFont="1" applyBorder="1" applyAlignment="1">
      <alignment vertical="center"/>
    </xf>
    <xf numFmtId="0" fontId="18" fillId="0" borderId="0" xfId="4" applyNumberFormat="1" applyFont="1" applyBorder="1" applyAlignment="1">
      <alignment horizontal="center" vertical="center"/>
    </xf>
    <xf numFmtId="0" fontId="18" fillId="0" borderId="0" xfId="4" applyNumberFormat="1" applyFont="1" applyBorder="1" applyAlignment="1">
      <alignment vertical="center"/>
    </xf>
    <xf numFmtId="0" fontId="18" fillId="0" borderId="50" xfId="4" applyNumberFormat="1" applyFont="1" applyBorder="1" applyAlignment="1">
      <alignment vertical="center"/>
    </xf>
    <xf numFmtId="0" fontId="22" fillId="0" borderId="7" xfId="4" applyNumberFormat="1" applyFont="1" applyBorder="1" applyAlignment="1">
      <alignment vertical="center"/>
    </xf>
    <xf numFmtId="0" fontId="22" fillId="0" borderId="0" xfId="4" applyNumberFormat="1" applyFont="1" applyBorder="1" applyAlignment="1">
      <alignment vertical="center" wrapText="1"/>
    </xf>
    <xf numFmtId="0" fontId="22" fillId="0" borderId="17" xfId="4" applyNumberFormat="1" applyFont="1" applyBorder="1" applyAlignment="1">
      <alignment vertical="center" wrapText="1"/>
    </xf>
    <xf numFmtId="0" fontId="22" fillId="0" borderId="63" xfId="4" applyNumberFormat="1" applyFont="1" applyBorder="1" applyAlignment="1" applyProtection="1">
      <alignment vertical="center" wrapText="1"/>
    </xf>
    <xf numFmtId="0" fontId="18" fillId="0" borderId="7" xfId="4" applyNumberFormat="1" applyFont="1" applyFill="1" applyBorder="1" applyAlignment="1" applyProtection="1">
      <alignment vertical="center"/>
    </xf>
    <xf numFmtId="0" fontId="22" fillId="0" borderId="64" xfId="4" applyNumberFormat="1" applyFont="1" applyBorder="1" applyAlignment="1" applyProtection="1">
      <alignment vertical="center"/>
    </xf>
    <xf numFmtId="0" fontId="38" fillId="0" borderId="0" xfId="4" applyNumberFormat="1" applyFont="1" applyAlignment="1">
      <alignment vertical="center"/>
    </xf>
    <xf numFmtId="0" fontId="22" fillId="0" borderId="50" xfId="4" applyNumberFormat="1" applyFont="1" applyFill="1" applyBorder="1" applyAlignment="1">
      <alignment vertical="center"/>
    </xf>
    <xf numFmtId="165" fontId="21" fillId="0" borderId="42" xfId="4" applyNumberFormat="1" applyFont="1" applyFill="1" applyBorder="1" applyAlignment="1" applyProtection="1">
      <alignment horizontal="center" vertical="center"/>
    </xf>
    <xf numFmtId="165" fontId="21" fillId="0" borderId="45" xfId="4" applyNumberFormat="1" applyFont="1" applyFill="1" applyBorder="1" applyAlignment="1" applyProtection="1">
      <alignment horizontal="center" vertical="center"/>
    </xf>
    <xf numFmtId="165" fontId="32" fillId="0" borderId="11" xfId="4" applyNumberFormat="1" applyFont="1" applyFill="1" applyBorder="1" applyAlignment="1" applyProtection="1">
      <alignment horizontal="center" vertical="center"/>
    </xf>
    <xf numFmtId="165" fontId="39" fillId="4" borderId="11" xfId="4" applyNumberFormat="1" applyFont="1" applyFill="1" applyBorder="1" applyAlignment="1" applyProtection="1">
      <alignment horizontal="center" vertical="center"/>
      <protection locked="0"/>
    </xf>
    <xf numFmtId="165" fontId="32" fillId="4" borderId="13" xfId="4" applyNumberFormat="1" applyFont="1" applyFill="1" applyBorder="1" applyAlignment="1" applyProtection="1">
      <alignment horizontal="center" vertical="center"/>
      <protection locked="0"/>
    </xf>
    <xf numFmtId="167" fontId="48" fillId="4" borderId="11" xfId="16" applyNumberFormat="1" applyFont="1" applyFill="1" applyBorder="1" applyAlignment="1" applyProtection="1">
      <alignment vertical="center"/>
      <protection locked="0"/>
    </xf>
    <xf numFmtId="0" fontId="2" fillId="0" borderId="0" xfId="16" applyNumberFormat="1" applyFont="1" applyAlignment="1" applyProtection="1">
      <alignment vertical="center"/>
    </xf>
    <xf numFmtId="166" fontId="2" fillId="0" borderId="0" xfId="16" applyFont="1" applyAlignment="1" applyProtection="1">
      <alignment vertical="center"/>
    </xf>
    <xf numFmtId="0" fontId="61" fillId="0" borderId="1" xfId="16" applyNumberFormat="1" applyFont="1" applyFill="1" applyBorder="1" applyAlignment="1" applyProtection="1">
      <alignment vertical="center"/>
    </xf>
    <xf numFmtId="0" fontId="42" fillId="0" borderId="1" xfId="16" applyNumberFormat="1" applyFont="1" applyFill="1" applyBorder="1" applyAlignment="1" applyProtection="1">
      <alignment vertical="center"/>
    </xf>
    <xf numFmtId="166" fontId="42" fillId="0" borderId="1" xfId="16" applyFont="1" applyFill="1" applyBorder="1" applyAlignment="1" applyProtection="1">
      <alignment vertical="center"/>
    </xf>
    <xf numFmtId="166" fontId="61" fillId="0" borderId="1" xfId="1" applyFont="1" applyFill="1" applyBorder="1" applyAlignment="1" applyProtection="1">
      <alignment vertical="center"/>
    </xf>
    <xf numFmtId="166" fontId="61" fillId="0" borderId="1" xfId="16" applyFont="1" applyBorder="1" applyAlignment="1" applyProtection="1">
      <alignment vertical="center"/>
    </xf>
    <xf numFmtId="0" fontId="43" fillId="0" borderId="1" xfId="16" applyNumberFormat="1" applyFont="1" applyFill="1" applyBorder="1" applyAlignment="1" applyProtection="1">
      <alignment vertical="center"/>
    </xf>
    <xf numFmtId="166" fontId="61" fillId="0" borderId="1" xfId="16" applyFont="1" applyFill="1" applyBorder="1" applyAlignment="1" applyProtection="1">
      <alignment vertical="center"/>
    </xf>
    <xf numFmtId="166" fontId="43" fillId="0" borderId="1" xfId="16" applyFont="1" applyFill="1" applyBorder="1" applyAlignment="1" applyProtection="1">
      <alignment vertical="center"/>
    </xf>
    <xf numFmtId="166" fontId="60" fillId="0" borderId="1" xfId="16" applyFont="1" applyBorder="1" applyAlignment="1" applyProtection="1">
      <alignment vertical="center"/>
    </xf>
    <xf numFmtId="166" fontId="60" fillId="0" borderId="1" xfId="16" applyFont="1" applyFill="1" applyBorder="1" applyAlignment="1" applyProtection="1">
      <alignment vertical="center"/>
    </xf>
    <xf numFmtId="0" fontId="60" fillId="0" borderId="1" xfId="16" applyNumberFormat="1" applyFont="1" applyFill="1" applyBorder="1" applyAlignment="1" applyProtection="1">
      <alignment vertical="center"/>
    </xf>
    <xf numFmtId="166" fontId="2" fillId="0" borderId="0" xfId="16" applyFont="1" applyFill="1" applyAlignment="1" applyProtection="1">
      <alignment vertical="center"/>
    </xf>
    <xf numFmtId="166" fontId="60" fillId="0" borderId="1" xfId="16" applyFont="1" applyBorder="1" applyAlignment="1" applyProtection="1">
      <alignment vertical="center"/>
      <protection locked="0"/>
    </xf>
    <xf numFmtId="166" fontId="60" fillId="0" borderId="1" xfId="16" applyFont="1" applyFill="1" applyBorder="1" applyAlignment="1" applyProtection="1">
      <alignment vertical="center"/>
      <protection locked="0"/>
    </xf>
    <xf numFmtId="166" fontId="9" fillId="0" borderId="0" xfId="16" applyFont="1" applyAlignment="1" applyProtection="1">
      <alignment horizontal="center" vertical="center" wrapText="1"/>
    </xf>
    <xf numFmtId="0" fontId="6" fillId="0" borderId="0" xfId="16" applyNumberFormat="1" applyFont="1" applyAlignment="1" applyProtection="1">
      <alignment horizontal="center" vertical="center"/>
    </xf>
    <xf numFmtId="0" fontId="47" fillId="0" borderId="0" xfId="16" applyNumberFormat="1" applyFont="1" applyAlignment="1" applyProtection="1">
      <alignment vertical="center"/>
    </xf>
    <xf numFmtId="0" fontId="1" fillId="0" borderId="11" xfId="16" applyNumberFormat="1" applyFont="1" applyBorder="1" applyAlignment="1" applyProtection="1">
      <alignment horizontal="left" vertical="center" wrapText="1" shrinkToFit="1"/>
    </xf>
    <xf numFmtId="0" fontId="7" fillId="0" borderId="0" xfId="16" applyNumberFormat="1" applyFont="1" applyAlignment="1" applyProtection="1">
      <alignment vertical="center"/>
    </xf>
    <xf numFmtId="0" fontId="7" fillId="0" borderId="0" xfId="16" applyNumberFormat="1" applyFont="1" applyAlignment="1" applyProtection="1">
      <alignment horizontal="center" vertical="center"/>
    </xf>
    <xf numFmtId="0" fontId="7" fillId="0" borderId="0" xfId="16" applyNumberFormat="1" applyFont="1" applyBorder="1" applyAlignment="1" applyProtection="1">
      <alignment horizontal="center" vertical="center"/>
    </xf>
    <xf numFmtId="165" fontId="49" fillId="3" borderId="1" xfId="16" applyNumberFormat="1" applyFont="1" applyFill="1" applyBorder="1" applyAlignment="1" applyProtection="1">
      <alignment horizontal="centerContinuous" vertical="center"/>
      <protection locked="0"/>
    </xf>
    <xf numFmtId="165" fontId="52" fillId="0" borderId="11" xfId="16" applyNumberFormat="1" applyFont="1" applyBorder="1" applyAlignment="1" applyProtection="1">
      <alignment horizontal="center" vertical="center" wrapText="1"/>
    </xf>
    <xf numFmtId="165" fontId="56" fillId="3" borderId="17" xfId="16" applyNumberFormat="1" applyFont="1" applyFill="1" applyBorder="1" applyAlignment="1" applyProtection="1">
      <alignment horizontal="center" vertical="center"/>
      <protection locked="0"/>
    </xf>
    <xf numFmtId="165" fontId="56" fillId="3" borderId="1" xfId="16" applyNumberFormat="1" applyFont="1" applyFill="1" applyBorder="1" applyAlignment="1" applyProtection="1">
      <alignment horizontal="center" vertical="center"/>
      <protection locked="0"/>
    </xf>
    <xf numFmtId="165" fontId="11" fillId="2" borderId="11" xfId="16" applyNumberFormat="1" applyFont="1" applyFill="1" applyBorder="1" applyAlignment="1" applyProtection="1">
      <alignment horizontal="center" vertical="center" shrinkToFit="1"/>
    </xf>
    <xf numFmtId="165" fontId="49" fillId="2" borderId="1" xfId="16" applyNumberFormat="1" applyFont="1" applyFill="1" applyBorder="1" applyAlignment="1" applyProtection="1">
      <alignment horizontal="center" vertical="center"/>
    </xf>
    <xf numFmtId="165" fontId="52" fillId="0" borderId="11" xfId="16" applyNumberFormat="1" applyFont="1" applyBorder="1" applyAlignment="1" applyProtection="1">
      <alignment horizontal="center" vertical="center" shrinkToFit="1"/>
    </xf>
    <xf numFmtId="165" fontId="57" fillId="2" borderId="11" xfId="16" applyNumberFormat="1" applyFont="1" applyFill="1" applyBorder="1" applyAlignment="1" applyProtection="1">
      <alignment horizontal="center" vertical="center"/>
    </xf>
    <xf numFmtId="168" fontId="49" fillId="3" borderId="1" xfId="16" applyNumberFormat="1" applyFont="1" applyFill="1" applyBorder="1" applyAlignment="1" applyProtection="1">
      <alignment horizontal="center" vertical="center"/>
      <protection locked="0"/>
    </xf>
    <xf numFmtId="168" fontId="8" fillId="0" borderId="21" xfId="16" applyNumberFormat="1" applyFont="1" applyBorder="1" applyAlignment="1" applyProtection="1">
      <alignment vertical="center"/>
    </xf>
    <xf numFmtId="0" fontId="7" fillId="0" borderId="21" xfId="16" applyNumberFormat="1" applyFont="1" applyBorder="1" applyAlignment="1" applyProtection="1">
      <alignment horizontal="center" vertical="center"/>
    </xf>
    <xf numFmtId="0" fontId="15" fillId="0" borderId="1" xfId="16" applyNumberFormat="1" applyFont="1" applyBorder="1" applyAlignment="1" applyProtection="1">
      <alignment horizontal="left" vertical="center"/>
    </xf>
    <xf numFmtId="0" fontId="1" fillId="0" borderId="11" xfId="16" applyNumberFormat="1" applyFont="1" applyBorder="1" applyAlignment="1" applyProtection="1">
      <alignment horizontal="left" vertical="center"/>
    </xf>
    <xf numFmtId="0" fontId="45" fillId="0" borderId="0" xfId="16" applyNumberFormat="1" applyAlignment="1" applyProtection="1">
      <alignment vertical="center"/>
    </xf>
    <xf numFmtId="0" fontId="9" fillId="0" borderId="0" xfId="16" applyNumberFormat="1" applyFont="1" applyAlignment="1" applyProtection="1">
      <alignment horizontal="centerContinuous" vertical="center" wrapText="1"/>
    </xf>
    <xf numFmtId="0" fontId="8" fillId="0" borderId="0" xfId="16" applyNumberFormat="1" applyFont="1" applyAlignment="1" applyProtection="1">
      <alignment horizontal="centerContinuous" vertical="center"/>
    </xf>
    <xf numFmtId="0" fontId="8" fillId="0" borderId="20" xfId="16" applyNumberFormat="1" applyFont="1" applyBorder="1" applyAlignment="1" applyProtection="1">
      <alignment horizontal="left" vertical="center" wrapText="1" shrinkToFit="1"/>
    </xf>
    <xf numFmtId="0" fontId="15" fillId="0" borderId="0" xfId="16" applyNumberFormat="1" applyFont="1" applyAlignment="1" applyProtection="1">
      <alignment vertical="center"/>
    </xf>
    <xf numFmtId="165" fontId="49" fillId="3" borderId="16" xfId="16" applyNumberFormat="1" applyFont="1" applyFill="1" applyBorder="1" applyAlignment="1" applyProtection="1">
      <alignment horizontal="center" vertical="center"/>
      <protection locked="0"/>
    </xf>
    <xf numFmtId="167" fontId="22" fillId="4" borderId="41" xfId="4" applyNumberFormat="1" applyFont="1" applyFill="1" applyBorder="1" applyAlignment="1" applyProtection="1">
      <alignment horizontal="center" vertical="center"/>
      <protection locked="0"/>
    </xf>
    <xf numFmtId="167" fontId="22" fillId="4" borderId="44" xfId="4" applyNumberFormat="1" applyFont="1" applyFill="1" applyBorder="1" applyAlignment="1" applyProtection="1">
      <alignment horizontal="center" vertical="center"/>
      <protection locked="0"/>
    </xf>
    <xf numFmtId="167" fontId="22" fillId="4" borderId="47" xfId="4" applyNumberFormat="1" applyFont="1" applyFill="1" applyBorder="1" applyAlignment="1" applyProtection="1">
      <alignment horizontal="center" vertical="center"/>
      <protection locked="0"/>
    </xf>
    <xf numFmtId="165" fontId="22" fillId="0" borderId="41" xfId="4" applyNumberFormat="1" applyFont="1" applyFill="1" applyBorder="1" applyAlignment="1" applyProtection="1">
      <alignment horizontal="center" vertical="center"/>
    </xf>
    <xf numFmtId="165" fontId="22" fillId="0" borderId="44" xfId="4" applyNumberFormat="1" applyFont="1" applyFill="1" applyBorder="1" applyAlignment="1" applyProtection="1">
      <alignment horizontal="center" vertical="center"/>
    </xf>
    <xf numFmtId="166" fontId="19" fillId="0" borderId="0" xfId="2" applyFont="1" applyBorder="1" applyAlignment="1">
      <alignment horizontal="right" vertical="center"/>
    </xf>
    <xf numFmtId="166" fontId="59" fillId="5" borderId="70" xfId="1" applyFont="1" applyFill="1" applyBorder="1" applyAlignment="1" applyProtection="1">
      <alignment horizontal="center" vertical="center"/>
    </xf>
    <xf numFmtId="166" fontId="59" fillId="5" borderId="0" xfId="1" applyFont="1" applyFill="1" applyBorder="1" applyAlignment="1" applyProtection="1">
      <alignment horizontal="center" vertical="center"/>
    </xf>
    <xf numFmtId="166" fontId="45" fillId="0" borderId="19" xfId="16" applyBorder="1" applyAlignment="1" applyProtection="1">
      <alignment horizontal="center" vertical="center"/>
    </xf>
    <xf numFmtId="14" fontId="1" fillId="0" borderId="65" xfId="16" applyNumberFormat="1" applyFont="1" applyBorder="1" applyAlignment="1" applyProtection="1">
      <alignment horizontal="center" vertical="center" wrapText="1" shrinkToFit="1"/>
    </xf>
    <xf numFmtId="14" fontId="1" fillId="0" borderId="18" xfId="16" applyNumberFormat="1" applyFont="1" applyBorder="1" applyAlignment="1" applyProtection="1">
      <alignment horizontal="center" vertical="center" wrapText="1" shrinkToFit="1"/>
    </xf>
    <xf numFmtId="14" fontId="1" fillId="0" borderId="13" xfId="16" applyNumberFormat="1" applyFont="1" applyBorder="1" applyAlignment="1" applyProtection="1">
      <alignment horizontal="center" vertical="center" wrapText="1" shrinkToFit="1"/>
    </xf>
    <xf numFmtId="0" fontId="15" fillId="0" borderId="1" xfId="16" applyNumberFormat="1" applyFont="1" applyBorder="1" applyAlignment="1" applyProtection="1">
      <alignment horizontal="left" vertical="center" wrapText="1"/>
    </xf>
    <xf numFmtId="0" fontId="8" fillId="0" borderId="14" xfId="16" applyNumberFormat="1" applyFont="1" applyFill="1" applyBorder="1" applyAlignment="1" applyProtection="1">
      <alignment horizontal="left" vertical="center"/>
    </xf>
    <xf numFmtId="0" fontId="8" fillId="0" borderId="15" xfId="16" applyNumberFormat="1" applyFont="1" applyFill="1" applyBorder="1" applyAlignment="1" applyProtection="1">
      <alignment horizontal="left" vertical="center"/>
    </xf>
    <xf numFmtId="0" fontId="16" fillId="0" borderId="0" xfId="16" applyNumberFormat="1" applyFont="1" applyBorder="1" applyAlignment="1" applyProtection="1">
      <alignment horizontal="left" vertical="center"/>
    </xf>
    <xf numFmtId="0" fontId="16" fillId="0" borderId="9" xfId="16" applyNumberFormat="1" applyFont="1" applyBorder="1" applyAlignment="1" applyProtection="1">
      <alignment horizontal="left" vertical="center"/>
    </xf>
    <xf numFmtId="0" fontId="8" fillId="6" borderId="2" xfId="16" applyNumberFormat="1" applyFont="1" applyFill="1" applyBorder="1" applyAlignment="1" applyProtection="1">
      <alignment horizontal="left" vertical="center"/>
      <protection locked="0"/>
    </xf>
    <xf numFmtId="0" fontId="8" fillId="6" borderId="3" xfId="16" applyNumberFormat="1" applyFont="1" applyFill="1" applyBorder="1" applyAlignment="1" applyProtection="1">
      <alignment horizontal="left" vertical="center"/>
      <protection locked="0"/>
    </xf>
    <xf numFmtId="0" fontId="8" fillId="6" borderId="4" xfId="16" applyNumberFormat="1" applyFont="1" applyFill="1" applyBorder="1" applyAlignment="1" applyProtection="1">
      <alignment horizontal="left" vertical="center"/>
      <protection locked="0"/>
    </xf>
    <xf numFmtId="0" fontId="8" fillId="6" borderId="6" xfId="16" applyNumberFormat="1" applyFont="1" applyFill="1" applyBorder="1" applyAlignment="1" applyProtection="1">
      <alignment horizontal="left" vertical="center"/>
      <protection locked="0"/>
    </xf>
    <xf numFmtId="0" fontId="8" fillId="6" borderId="7" xfId="16" applyNumberFormat="1" applyFont="1" applyFill="1" applyBorder="1" applyAlignment="1" applyProtection="1">
      <alignment horizontal="left" vertical="center"/>
      <protection locked="0"/>
    </xf>
    <xf numFmtId="0" fontId="8" fillId="6" borderId="8" xfId="16" applyNumberFormat="1" applyFont="1" applyFill="1" applyBorder="1" applyAlignment="1" applyProtection="1">
      <alignment horizontal="left" vertical="center"/>
      <protection locked="0"/>
    </xf>
    <xf numFmtId="0" fontId="15" fillId="0" borderId="1" xfId="16" applyNumberFormat="1" applyFont="1" applyFill="1" applyBorder="1" applyAlignment="1" applyProtection="1">
      <alignment horizontal="left" vertical="center"/>
    </xf>
    <xf numFmtId="166" fontId="3" fillId="0" borderId="1" xfId="16" applyFont="1" applyBorder="1" applyAlignment="1" applyProtection="1">
      <alignment horizontal="left" vertical="center" wrapText="1" shrinkToFit="1"/>
    </xf>
    <xf numFmtId="166" fontId="3" fillId="0" borderId="16" xfId="16" applyFont="1" applyBorder="1" applyAlignment="1" applyProtection="1">
      <alignment horizontal="left" vertical="center" wrapText="1" shrinkToFit="1"/>
    </xf>
    <xf numFmtId="0" fontId="8" fillId="0" borderId="2" xfId="16" applyNumberFormat="1" applyFont="1" applyBorder="1" applyAlignment="1" applyProtection="1">
      <alignment vertical="center" wrapText="1"/>
    </xf>
    <xf numFmtId="0" fontId="8" fillId="0" borderId="4" xfId="16" applyNumberFormat="1" applyFont="1" applyBorder="1" applyAlignment="1" applyProtection="1">
      <alignment vertical="center"/>
    </xf>
    <xf numFmtId="0" fontId="1" fillId="6" borderId="12" xfId="16" applyNumberFormat="1" applyFont="1" applyFill="1" applyBorder="1" applyAlignment="1" applyProtection="1">
      <alignment vertical="center"/>
      <protection locked="0"/>
    </xf>
    <xf numFmtId="0" fontId="1" fillId="6" borderId="18" xfId="16" applyNumberFormat="1" applyFont="1" applyFill="1" applyBorder="1" applyAlignment="1" applyProtection="1">
      <alignment vertical="center"/>
      <protection locked="0"/>
    </xf>
    <xf numFmtId="0" fontId="1" fillId="6" borderId="13" xfId="16" applyNumberFormat="1" applyFont="1" applyFill="1" applyBorder="1" applyAlignment="1" applyProtection="1">
      <alignment vertical="center"/>
      <protection locked="0"/>
    </xf>
    <xf numFmtId="166" fontId="7" fillId="0" borderId="0" xfId="16" applyFont="1" applyAlignment="1" applyProtection="1">
      <alignment horizontal="center" vertical="center"/>
    </xf>
    <xf numFmtId="166" fontId="10" fillId="0" borderId="0" xfId="16" applyNumberFormat="1" applyFont="1" applyAlignment="1" applyProtection="1">
      <alignment horizontal="left" vertical="top" wrapText="1"/>
    </xf>
    <xf numFmtId="166" fontId="50" fillId="0" borderId="0" xfId="16" applyNumberFormat="1" applyFont="1" applyAlignment="1" applyProtection="1">
      <alignment horizontal="center" vertical="center" wrapText="1"/>
    </xf>
    <xf numFmtId="166" fontId="10" fillId="0" borderId="0" xfId="16" applyFont="1" applyAlignment="1" applyProtection="1">
      <alignment horizontal="left" vertical="top" wrapText="1" shrinkToFit="1"/>
    </xf>
    <xf numFmtId="166" fontId="53" fillId="0" borderId="0" xfId="16" applyFont="1" applyAlignment="1" applyProtection="1">
      <alignment horizontal="left" vertical="center" wrapText="1"/>
    </xf>
    <xf numFmtId="166" fontId="53" fillId="0" borderId="0" xfId="16" applyFont="1" applyBorder="1" applyAlignment="1" applyProtection="1">
      <alignment horizontal="center" vertical="center" wrapText="1"/>
    </xf>
    <xf numFmtId="166" fontId="45" fillId="0" borderId="0" xfId="16" applyAlignment="1" applyProtection="1">
      <alignment horizontal="center" vertical="center"/>
    </xf>
    <xf numFmtId="166" fontId="13" fillId="0" borderId="0" xfId="16" applyFont="1" applyAlignment="1" applyProtection="1">
      <alignment horizontal="left" vertical="center"/>
    </xf>
    <xf numFmtId="166" fontId="13" fillId="0" borderId="7" xfId="16" applyFont="1" applyBorder="1" applyAlignment="1" applyProtection="1">
      <alignment horizontal="center" vertical="center"/>
    </xf>
    <xf numFmtId="0" fontId="45" fillId="0" borderId="0" xfId="16" applyNumberFormat="1" applyAlignment="1" applyProtection="1">
      <alignment horizontal="center" vertical="center"/>
    </xf>
    <xf numFmtId="0" fontId="48" fillId="3" borderId="9" xfId="16" applyNumberFormat="1" applyFont="1" applyFill="1" applyBorder="1" applyAlignment="1" applyProtection="1">
      <alignment horizontal="left" vertical="center"/>
      <protection locked="0"/>
    </xf>
    <xf numFmtId="0" fontId="7" fillId="0" borderId="0" xfId="16" applyNumberFormat="1" applyFont="1" applyAlignment="1" applyProtection="1">
      <alignment horizontal="center" vertical="center"/>
    </xf>
    <xf numFmtId="0" fontId="7" fillId="0" borderId="0" xfId="16" applyNumberFormat="1" applyFont="1" applyAlignment="1" applyProtection="1">
      <alignment horizontal="left" vertical="center"/>
    </xf>
    <xf numFmtId="0" fontId="5" fillId="3" borderId="9" xfId="16" applyNumberFormat="1" applyFont="1" applyFill="1" applyBorder="1" applyAlignment="1" applyProtection="1">
      <alignment horizontal="center" vertical="center"/>
      <protection locked="0"/>
    </xf>
    <xf numFmtId="0" fontId="48" fillId="3" borderId="9" xfId="16" applyNumberFormat="1" applyFont="1" applyFill="1" applyBorder="1" applyAlignment="1" applyProtection="1">
      <alignment horizontal="center" vertical="center"/>
      <protection locked="0"/>
    </xf>
    <xf numFmtId="0" fontId="7" fillId="0" borderId="0" xfId="16" applyNumberFormat="1" applyFont="1" applyAlignment="1" applyProtection="1">
      <alignment horizontal="left" vertical="center" shrinkToFit="1"/>
    </xf>
    <xf numFmtId="0" fontId="48" fillId="3" borderId="10" xfId="16" applyNumberFormat="1" applyFont="1" applyFill="1" applyBorder="1" applyAlignment="1" applyProtection="1">
      <alignment horizontal="left" vertical="center"/>
      <protection locked="0"/>
    </xf>
    <xf numFmtId="1" fontId="48" fillId="3" borderId="12" xfId="16" applyNumberFormat="1" applyFont="1" applyFill="1" applyBorder="1" applyAlignment="1" applyProtection="1">
      <alignment horizontal="right" vertical="center"/>
      <protection locked="0"/>
    </xf>
    <xf numFmtId="1" fontId="48" fillId="3" borderId="13" xfId="16" applyNumberFormat="1" applyFont="1" applyFill="1" applyBorder="1" applyAlignment="1" applyProtection="1">
      <alignment horizontal="right" vertical="center"/>
      <protection locked="0"/>
    </xf>
    <xf numFmtId="0" fontId="4" fillId="0" borderId="2" xfId="16" applyNumberFormat="1" applyFont="1" applyBorder="1" applyAlignment="1" applyProtection="1">
      <alignment horizontal="center" vertical="center" shrinkToFit="1"/>
    </xf>
    <xf numFmtId="0" fontId="4" fillId="0" borderId="3" xfId="16" applyNumberFormat="1" applyFont="1" applyBorder="1" applyAlignment="1" applyProtection="1">
      <alignment horizontal="center" vertical="center" shrinkToFit="1"/>
    </xf>
    <xf numFmtId="0" fontId="4" fillId="0" borderId="4" xfId="16" applyNumberFormat="1" applyFont="1" applyBorder="1" applyAlignment="1" applyProtection="1">
      <alignment horizontal="center" vertical="center" shrinkToFit="1"/>
    </xf>
    <xf numFmtId="0" fontId="4" fillId="0" borderId="6" xfId="16" applyNumberFormat="1" applyFont="1" applyBorder="1" applyAlignment="1" applyProtection="1">
      <alignment horizontal="center" vertical="center" shrinkToFit="1"/>
    </xf>
    <xf numFmtId="0" fontId="4" fillId="0" borderId="7" xfId="16" applyNumberFormat="1" applyFont="1" applyBorder="1" applyAlignment="1" applyProtection="1">
      <alignment horizontal="center" vertical="center" shrinkToFit="1"/>
    </xf>
    <xf numFmtId="0" fontId="4" fillId="0" borderId="8" xfId="16" applyNumberFormat="1" applyFont="1" applyBorder="1" applyAlignment="1" applyProtection="1">
      <alignment horizontal="center" vertical="center" shrinkToFit="1"/>
    </xf>
    <xf numFmtId="0" fontId="5" fillId="0" borderId="5" xfId="16" applyNumberFormat="1" applyFont="1" applyBorder="1" applyAlignment="1" applyProtection="1">
      <alignment horizontal="center" vertical="center"/>
    </xf>
    <xf numFmtId="0" fontId="5" fillId="0" borderId="1" xfId="16" applyNumberFormat="1" applyFont="1" applyBorder="1" applyAlignment="1" applyProtection="1">
      <alignment horizontal="center" vertical="center"/>
    </xf>
    <xf numFmtId="14" fontId="46" fillId="3" borderId="5" xfId="16" applyNumberFormat="1" applyFont="1" applyFill="1" applyBorder="1" applyAlignment="1" applyProtection="1">
      <alignment horizontal="center" vertical="center"/>
      <protection locked="0"/>
    </xf>
    <xf numFmtId="14" fontId="46" fillId="3" borderId="1" xfId="16" applyNumberFormat="1" applyFont="1" applyFill="1" applyBorder="1" applyAlignment="1" applyProtection="1">
      <alignment horizontal="center" vertical="center"/>
      <protection locked="0"/>
    </xf>
    <xf numFmtId="0" fontId="46" fillId="3" borderId="1" xfId="16" applyNumberFormat="1" applyFont="1" applyFill="1" applyBorder="1" applyAlignment="1" applyProtection="1">
      <alignment horizontal="center" vertical="center"/>
      <protection locked="0"/>
    </xf>
    <xf numFmtId="166" fontId="3" fillId="0" borderId="19" xfId="16" applyFont="1" applyBorder="1" applyAlignment="1" applyProtection="1">
      <alignment horizontal="center" vertical="center" wrapText="1" shrinkToFit="1"/>
    </xf>
    <xf numFmtId="14" fontId="8" fillId="0" borderId="65" xfId="16" applyNumberFormat="1" applyFont="1" applyBorder="1" applyAlignment="1" applyProtection="1">
      <alignment horizontal="center" vertical="center" wrapText="1" shrinkToFit="1"/>
    </xf>
    <xf numFmtId="14" fontId="8" fillId="0" borderId="18" xfId="16" applyNumberFormat="1" applyFont="1" applyBorder="1" applyAlignment="1" applyProtection="1">
      <alignment horizontal="center" vertical="center" wrapText="1" shrinkToFit="1"/>
    </xf>
    <xf numFmtId="14" fontId="8" fillId="0" borderId="13" xfId="16" applyNumberFormat="1" applyFont="1" applyBorder="1" applyAlignment="1" applyProtection="1">
      <alignment horizontal="center" vertical="center" wrapText="1" shrinkToFit="1"/>
    </xf>
    <xf numFmtId="0" fontId="3" fillId="0" borderId="0" xfId="16" applyNumberFormat="1" applyFont="1" applyBorder="1" applyAlignment="1" applyProtection="1">
      <alignment horizontal="left" vertical="center"/>
    </xf>
    <xf numFmtId="0" fontId="3" fillId="0" borderId="9" xfId="16" applyNumberFormat="1" applyFont="1" applyBorder="1" applyAlignment="1" applyProtection="1">
      <alignment horizontal="left" vertical="center"/>
    </xf>
    <xf numFmtId="0" fontId="3" fillId="0" borderId="23" xfId="16" applyNumberFormat="1" applyFont="1" applyBorder="1" applyAlignment="1" applyProtection="1">
      <alignment horizontal="left" vertical="center" wrapText="1" shrinkToFit="1"/>
    </xf>
    <xf numFmtId="0" fontId="3" fillId="0" borderId="24" xfId="16" applyNumberFormat="1" applyFont="1" applyBorder="1" applyAlignment="1" applyProtection="1">
      <alignment horizontal="left" vertical="center" wrapText="1" shrinkToFit="1"/>
    </xf>
    <xf numFmtId="0" fontId="3" fillId="0" borderId="5" xfId="16" applyNumberFormat="1" applyFont="1" applyBorder="1" applyAlignment="1" applyProtection="1">
      <alignment horizontal="left" vertical="center" wrapText="1" shrinkToFit="1"/>
    </xf>
    <xf numFmtId="0" fontId="8" fillId="0" borderId="12" xfId="16" applyNumberFormat="1" applyFont="1" applyBorder="1" applyAlignment="1" applyProtection="1">
      <alignment horizontal="left" vertical="center" wrapText="1"/>
    </xf>
    <xf numFmtId="0" fontId="8" fillId="0" borderId="13" xfId="16" applyNumberFormat="1" applyFont="1" applyBorder="1" applyAlignment="1" applyProtection="1">
      <alignment horizontal="left" vertical="center"/>
    </xf>
    <xf numFmtId="0" fontId="5" fillId="3" borderId="9" xfId="16" applyNumberFormat="1" applyFont="1" applyFill="1" applyBorder="1" applyAlignment="1" applyProtection="1">
      <alignment horizontal="left" vertical="center"/>
      <protection locked="0"/>
    </xf>
    <xf numFmtId="0" fontId="45" fillId="0" borderId="0" xfId="16" applyNumberFormat="1" applyAlignment="1" applyProtection="1">
      <alignment horizontal="left" vertical="center"/>
    </xf>
    <xf numFmtId="0" fontId="4" fillId="0" borderId="2" xfId="16" applyNumberFormat="1" applyFont="1" applyBorder="1" applyAlignment="1" applyProtection="1">
      <alignment horizontal="center" vertical="center"/>
    </xf>
    <xf numFmtId="0" fontId="4" fillId="0" borderId="3" xfId="16" applyNumberFormat="1" applyFont="1" applyBorder="1" applyAlignment="1" applyProtection="1">
      <alignment horizontal="center" vertical="center"/>
    </xf>
    <xf numFmtId="0" fontId="4" fillId="0" borderId="4" xfId="16" applyNumberFormat="1" applyFont="1" applyBorder="1" applyAlignment="1" applyProtection="1">
      <alignment horizontal="center" vertical="center"/>
    </xf>
    <xf numFmtId="0" fontId="4" fillId="0" borderId="6" xfId="16" applyNumberFormat="1" applyFont="1" applyBorder="1" applyAlignment="1" applyProtection="1">
      <alignment horizontal="center" vertical="center"/>
    </xf>
    <xf numFmtId="0" fontId="4" fillId="0" borderId="7" xfId="16" applyNumberFormat="1" applyFont="1" applyBorder="1" applyAlignment="1" applyProtection="1">
      <alignment horizontal="center" vertical="center"/>
    </xf>
    <xf numFmtId="0" fontId="4" fillId="0" borderId="8" xfId="16" applyNumberFormat="1" applyFont="1" applyBorder="1" applyAlignment="1" applyProtection="1">
      <alignment horizontal="center" vertical="center"/>
    </xf>
    <xf numFmtId="166" fontId="22" fillId="0" borderId="62" xfId="4" applyFont="1" applyBorder="1" applyAlignment="1" applyProtection="1">
      <alignment horizontal="left" vertical="center" wrapText="1"/>
    </xf>
    <xf numFmtId="166" fontId="22" fillId="0" borderId="63" xfId="4" applyFont="1" applyBorder="1" applyAlignment="1" applyProtection="1">
      <alignment horizontal="left" vertical="center" wrapText="1"/>
    </xf>
    <xf numFmtId="166" fontId="18" fillId="0" borderId="34" xfId="4" applyFont="1" applyFill="1" applyBorder="1" applyAlignment="1" applyProtection="1">
      <alignment horizontal="center" vertical="center"/>
    </xf>
    <xf numFmtId="166" fontId="18" fillId="0" borderId="19" xfId="4" applyFont="1" applyFill="1" applyBorder="1" applyAlignment="1" applyProtection="1">
      <alignment horizontal="center" vertical="center"/>
    </xf>
    <xf numFmtId="166" fontId="18" fillId="0" borderId="35" xfId="4" applyFont="1" applyFill="1" applyBorder="1" applyAlignment="1" applyProtection="1">
      <alignment horizontal="center" vertical="center"/>
    </xf>
    <xf numFmtId="166" fontId="38" fillId="0" borderId="0" xfId="4" applyFont="1" applyAlignment="1">
      <alignment horizontal="left" vertical="center" wrapText="1"/>
    </xf>
    <xf numFmtId="0" fontId="22" fillId="4" borderId="56" xfId="4" applyNumberFormat="1" applyFont="1" applyFill="1" applyBorder="1" applyAlignment="1" applyProtection="1">
      <alignment horizontal="center" vertical="center" wrapText="1"/>
      <protection locked="0"/>
    </xf>
    <xf numFmtId="0" fontId="22" fillId="4" borderId="57" xfId="4" applyNumberFormat="1" applyFont="1" applyFill="1" applyBorder="1" applyAlignment="1" applyProtection="1">
      <alignment horizontal="center" vertical="center" wrapText="1"/>
      <protection locked="0"/>
    </xf>
    <xf numFmtId="0" fontId="22" fillId="4" borderId="58" xfId="4" applyNumberFormat="1" applyFont="1" applyFill="1" applyBorder="1" applyAlignment="1" applyProtection="1">
      <alignment horizontal="center" vertical="center" wrapText="1"/>
      <protection locked="0"/>
    </xf>
    <xf numFmtId="0" fontId="22" fillId="4" borderId="59" xfId="4" applyNumberFormat="1" applyFont="1" applyFill="1" applyBorder="1" applyAlignment="1" applyProtection="1">
      <alignment horizontal="center" vertical="center" wrapText="1"/>
      <protection locked="0"/>
    </xf>
    <xf numFmtId="0" fontId="22" fillId="4" borderId="60" xfId="4" applyNumberFormat="1" applyFont="1" applyFill="1" applyBorder="1" applyAlignment="1" applyProtection="1">
      <alignment horizontal="center" vertical="center" wrapText="1"/>
      <protection locked="0"/>
    </xf>
    <xf numFmtId="166" fontId="36" fillId="4" borderId="2" xfId="4" applyFont="1" applyFill="1" applyBorder="1" applyAlignment="1">
      <alignment horizontal="center" vertical="center"/>
    </xf>
    <xf numFmtId="166" fontId="36" fillId="4" borderId="3" xfId="4" applyFont="1" applyFill="1" applyBorder="1" applyAlignment="1">
      <alignment horizontal="center" vertical="center"/>
    </xf>
    <xf numFmtId="166" fontId="36" fillId="4" borderId="4" xfId="4" applyFont="1" applyFill="1" applyBorder="1" applyAlignment="1">
      <alignment horizontal="center" vertical="center"/>
    </xf>
    <xf numFmtId="166" fontId="22" fillId="0" borderId="29" xfId="4" applyFont="1" applyBorder="1" applyAlignment="1">
      <alignment horizontal="left" vertical="center" wrapText="1"/>
    </xf>
    <xf numFmtId="166" fontId="22" fillId="0" borderId="1" xfId="4" applyFont="1" applyBorder="1" applyAlignment="1">
      <alignment horizontal="left" vertical="center" wrapText="1"/>
    </xf>
    <xf numFmtId="0" fontId="22" fillId="4" borderId="17" xfId="4" applyNumberFormat="1" applyFont="1" applyFill="1" applyBorder="1" applyAlignment="1" applyProtection="1">
      <alignment horizontal="center" vertical="center"/>
      <protection locked="0"/>
    </xf>
    <xf numFmtId="0" fontId="22" fillId="4" borderId="61" xfId="4" applyNumberFormat="1" applyFont="1" applyFill="1" applyBorder="1" applyAlignment="1" applyProtection="1">
      <alignment horizontal="center" vertical="center"/>
      <protection locked="0"/>
    </xf>
    <xf numFmtId="166" fontId="37" fillId="0" borderId="29" xfId="4" applyFont="1" applyBorder="1" applyAlignment="1">
      <alignment horizontal="left" vertical="center" wrapText="1"/>
    </xf>
    <xf numFmtId="166" fontId="37" fillId="0" borderId="1" xfId="4" applyFont="1" applyBorder="1" applyAlignment="1">
      <alignment horizontal="left" vertical="center" wrapText="1"/>
    </xf>
    <xf numFmtId="0" fontId="22" fillId="4" borderId="23" xfId="4" applyNumberFormat="1" applyFont="1" applyFill="1" applyBorder="1" applyAlignment="1" applyProtection="1">
      <alignment horizontal="left" vertical="center"/>
      <protection locked="0"/>
    </xf>
    <xf numFmtId="0" fontId="22" fillId="4" borderId="24" xfId="4" applyNumberFormat="1" applyFont="1" applyFill="1" applyBorder="1" applyAlignment="1" applyProtection="1">
      <alignment horizontal="left" vertical="center"/>
      <protection locked="0"/>
    </xf>
    <xf numFmtId="0" fontId="22" fillId="4" borderId="31" xfId="4" applyNumberFormat="1" applyFont="1" applyFill="1" applyBorder="1" applyAlignment="1" applyProtection="1">
      <alignment horizontal="left" vertical="center"/>
      <protection locked="0"/>
    </xf>
    <xf numFmtId="166" fontId="22" fillId="0" borderId="46" xfId="4" applyFont="1" applyBorder="1" applyAlignment="1">
      <alignment horizontal="left" vertical="center" wrapText="1"/>
    </xf>
    <xf numFmtId="166" fontId="22" fillId="0" borderId="47" xfId="4" applyFont="1" applyBorder="1" applyAlignment="1">
      <alignment horizontal="left" vertical="center" wrapText="1"/>
    </xf>
    <xf numFmtId="166" fontId="32" fillId="0" borderId="6" xfId="4" applyFont="1" applyBorder="1" applyAlignment="1">
      <alignment horizontal="right" vertical="center" wrapText="1"/>
    </xf>
    <xf numFmtId="166" fontId="32" fillId="0" borderId="7" xfId="4" applyFont="1" applyBorder="1" applyAlignment="1">
      <alignment horizontal="right" vertical="center" wrapText="1"/>
    </xf>
    <xf numFmtId="165" fontId="32" fillId="0" borderId="12" xfId="4" applyNumberFormat="1" applyFont="1" applyFill="1" applyBorder="1" applyAlignment="1" applyProtection="1">
      <alignment horizontal="center" vertical="center"/>
    </xf>
    <xf numFmtId="165" fontId="32" fillId="0" borderId="13" xfId="4" applyNumberFormat="1" applyFont="1" applyFill="1" applyBorder="1" applyAlignment="1" applyProtection="1">
      <alignment horizontal="center" vertical="center"/>
    </xf>
    <xf numFmtId="166" fontId="34" fillId="0" borderId="2" xfId="4" applyFont="1" applyBorder="1" applyAlignment="1">
      <alignment horizontal="center" vertical="center"/>
    </xf>
    <xf numFmtId="166" fontId="34" fillId="0" borderId="3" xfId="4" applyFont="1" applyBorder="1" applyAlignment="1">
      <alignment horizontal="center" vertical="center"/>
    </xf>
    <xf numFmtId="166" fontId="34" fillId="0" borderId="4" xfId="4" applyFont="1" applyBorder="1" applyAlignment="1">
      <alignment horizontal="center" vertical="center"/>
    </xf>
    <xf numFmtId="166" fontId="22" fillId="0" borderId="51" xfId="4" applyFont="1" applyBorder="1" applyAlignment="1">
      <alignment horizontal="left" vertical="center" wrapText="1"/>
    </xf>
    <xf numFmtId="166" fontId="22" fillId="0" borderId="52" xfId="4" applyFont="1" applyBorder="1" applyAlignment="1">
      <alignment horizontal="left" vertical="center" wrapText="1"/>
    </xf>
    <xf numFmtId="166" fontId="22" fillId="0" borderId="53" xfId="4" applyFont="1" applyBorder="1" applyAlignment="1">
      <alignment horizontal="right" vertical="center" wrapText="1"/>
    </xf>
    <xf numFmtId="166" fontId="22" fillId="0" borderId="54" xfId="4" applyFont="1" applyBorder="1" applyAlignment="1">
      <alignment horizontal="right" vertical="center" wrapText="1"/>
    </xf>
    <xf numFmtId="166" fontId="22" fillId="0" borderId="55" xfId="4" applyFont="1" applyBorder="1" applyAlignment="1">
      <alignment horizontal="right" vertical="center" wrapText="1"/>
    </xf>
    <xf numFmtId="166" fontId="22" fillId="0" borderId="43" xfId="4" applyFont="1" applyBorder="1" applyAlignment="1">
      <alignment horizontal="left" vertical="center" wrapText="1"/>
    </xf>
    <xf numFmtId="166" fontId="22" fillId="0" borderId="44" xfId="4" applyFont="1" applyBorder="1" applyAlignment="1">
      <alignment horizontal="left" vertical="center" wrapText="1"/>
    </xf>
    <xf numFmtId="166" fontId="25" fillId="0" borderId="26" xfId="2" applyNumberFormat="1" applyFont="1" applyBorder="1" applyAlignment="1">
      <alignment horizontal="left" vertical="center" wrapText="1"/>
    </xf>
    <xf numFmtId="166" fontId="25" fillId="0" borderId="27" xfId="2" applyNumberFormat="1" applyFont="1" applyBorder="1" applyAlignment="1">
      <alignment horizontal="left" vertical="center"/>
    </xf>
    <xf numFmtId="0" fontId="25" fillId="4" borderId="27" xfId="2" applyNumberFormat="1" applyFont="1" applyFill="1" applyBorder="1" applyAlignment="1" applyProtection="1">
      <alignment horizontal="center" vertical="center"/>
      <protection locked="0"/>
    </xf>
    <xf numFmtId="0" fontId="25" fillId="4" borderId="28" xfId="2" applyNumberFormat="1" applyFont="1" applyFill="1" applyBorder="1" applyAlignment="1" applyProtection="1">
      <alignment horizontal="center" vertical="center"/>
      <protection locked="0"/>
    </xf>
    <xf numFmtId="166" fontId="25" fillId="0" borderId="29" xfId="2" applyNumberFormat="1" applyFont="1" applyBorder="1" applyAlignment="1">
      <alignment horizontal="left" vertical="center" wrapText="1"/>
    </xf>
    <xf numFmtId="166" fontId="25" fillId="0" borderId="1" xfId="2" applyNumberFormat="1" applyFont="1" applyBorder="1" applyAlignment="1">
      <alignment horizontal="left" vertical="center"/>
    </xf>
    <xf numFmtId="0" fontId="25" fillId="4" borderId="23" xfId="2" applyNumberFormat="1" applyFont="1" applyFill="1" applyBorder="1" applyAlignment="1" applyProtection="1">
      <alignment horizontal="left" vertical="center"/>
      <protection locked="0"/>
    </xf>
    <xf numFmtId="0" fontId="25" fillId="4" borderId="24" xfId="2" applyNumberFormat="1" applyFont="1" applyFill="1" applyBorder="1" applyAlignment="1" applyProtection="1">
      <alignment horizontal="left" vertical="center"/>
      <protection locked="0"/>
    </xf>
    <xf numFmtId="0" fontId="25" fillId="4" borderId="31" xfId="2" applyNumberFormat="1" applyFont="1" applyFill="1" applyBorder="1" applyAlignment="1" applyProtection="1">
      <alignment horizontal="left" vertical="center"/>
      <protection locked="0"/>
    </xf>
    <xf numFmtId="166" fontId="25" fillId="0" borderId="32" xfId="2" applyNumberFormat="1" applyFont="1" applyBorder="1" applyAlignment="1">
      <alignment horizontal="left" vertical="center" wrapText="1"/>
    </xf>
    <xf numFmtId="166" fontId="25" fillId="0" borderId="33" xfId="2" applyNumberFormat="1" applyFont="1" applyBorder="1" applyAlignment="1">
      <alignment horizontal="left" vertical="center"/>
    </xf>
    <xf numFmtId="0" fontId="25" fillId="4" borderId="33" xfId="2" applyNumberFormat="1" applyFont="1" applyFill="1" applyBorder="1" applyAlignment="1" applyProtection="1">
      <alignment horizontal="center" vertical="center"/>
      <protection locked="0"/>
    </xf>
    <xf numFmtId="0" fontId="25" fillId="4" borderId="36" xfId="2" applyNumberFormat="1" applyFont="1" applyFill="1" applyBorder="1" applyAlignment="1" applyProtection="1">
      <alignment horizontal="center" vertical="center"/>
      <protection locked="0"/>
    </xf>
    <xf numFmtId="166" fontId="28" fillId="0" borderId="2" xfId="4" applyFont="1" applyBorder="1" applyAlignment="1">
      <alignment horizontal="left" vertical="center" wrapText="1"/>
    </xf>
    <xf numFmtId="166" fontId="28" fillId="0" borderId="3" xfId="4" applyFont="1" applyBorder="1" applyAlignment="1">
      <alignment horizontal="left" vertical="center" wrapText="1"/>
    </xf>
    <xf numFmtId="166" fontId="28" fillId="0" borderId="3" xfId="4" applyFont="1" applyBorder="1" applyAlignment="1">
      <alignment horizontal="right" vertical="center" wrapText="1"/>
    </xf>
    <xf numFmtId="166" fontId="28" fillId="0" borderId="4" xfId="4" applyFont="1" applyBorder="1" applyAlignment="1">
      <alignment horizontal="right" vertical="center" wrapText="1"/>
    </xf>
    <xf numFmtId="0" fontId="31" fillId="0" borderId="37" xfId="4" applyNumberFormat="1" applyFont="1" applyBorder="1" applyAlignment="1">
      <alignment horizontal="center" vertical="center"/>
    </xf>
    <xf numFmtId="0" fontId="31" fillId="0" borderId="38" xfId="4" applyNumberFormat="1" applyFont="1" applyBorder="1" applyAlignment="1">
      <alignment horizontal="center" vertical="center"/>
    </xf>
    <xf numFmtId="0" fontId="31" fillId="0" borderId="39" xfId="4" applyNumberFormat="1" applyFont="1" applyBorder="1" applyAlignment="1">
      <alignment horizontal="center" vertical="center"/>
    </xf>
    <xf numFmtId="166" fontId="31" fillId="0" borderId="37" xfId="4" applyFont="1" applyBorder="1" applyAlignment="1">
      <alignment horizontal="center" vertical="center"/>
    </xf>
    <xf numFmtId="166" fontId="31" fillId="0" borderId="38" xfId="4" applyFont="1" applyBorder="1" applyAlignment="1">
      <alignment horizontal="center" vertical="center"/>
    </xf>
    <xf numFmtId="166" fontId="31" fillId="0" borderId="39" xfId="4" applyFont="1" applyBorder="1" applyAlignment="1">
      <alignment horizontal="center" vertical="center"/>
    </xf>
    <xf numFmtId="166" fontId="19" fillId="0" borderId="0" xfId="2" applyFont="1" applyBorder="1" applyAlignment="1">
      <alignment horizontal="right" vertical="center"/>
    </xf>
    <xf numFmtId="0" fontId="21" fillId="4" borderId="23" xfId="2" applyNumberFormat="1" applyFont="1" applyFill="1" applyBorder="1" applyAlignment="1" applyProtection="1">
      <alignment horizontal="left" vertical="center" wrapText="1"/>
      <protection locked="0"/>
    </xf>
    <xf numFmtId="0" fontId="21" fillId="4" borderId="24" xfId="2" applyNumberFormat="1" applyFont="1" applyFill="1" applyBorder="1" applyAlignment="1" applyProtection="1">
      <alignment horizontal="left" vertical="center"/>
      <protection locked="0"/>
    </xf>
    <xf numFmtId="0" fontId="21" fillId="4" borderId="5" xfId="2" applyNumberFormat="1" applyFont="1" applyFill="1" applyBorder="1" applyAlignment="1" applyProtection="1">
      <alignment horizontal="left" vertical="center"/>
      <protection locked="0"/>
    </xf>
    <xf numFmtId="166" fontId="23" fillId="0" borderId="20" xfId="2" applyNumberFormat="1" applyFont="1" applyBorder="1" applyAlignment="1">
      <alignment horizontal="center" vertical="center"/>
    </xf>
    <xf numFmtId="166" fontId="23" fillId="0" borderId="22" xfId="2" applyNumberFormat="1" applyFont="1" applyBorder="1" applyAlignment="1">
      <alignment horizontal="center" vertical="center"/>
    </xf>
    <xf numFmtId="166" fontId="23" fillId="0" borderId="21" xfId="2" applyNumberFormat="1" applyFont="1" applyBorder="1" applyAlignment="1">
      <alignment horizontal="center" vertical="center"/>
    </xf>
    <xf numFmtId="166" fontId="25" fillId="0" borderId="66" xfId="2" applyNumberFormat="1" applyFont="1" applyBorder="1" applyAlignment="1">
      <alignment horizontal="left" vertical="center" wrapText="1"/>
    </xf>
    <xf numFmtId="166" fontId="25" fillId="0" borderId="67" xfId="2" applyNumberFormat="1" applyFont="1" applyBorder="1" applyAlignment="1">
      <alignment horizontal="left" vertical="center"/>
    </xf>
    <xf numFmtId="0" fontId="25" fillId="4" borderId="68" xfId="2" applyNumberFormat="1" applyFont="1" applyFill="1" applyBorder="1" applyAlignment="1" applyProtection="1">
      <alignment horizontal="center" vertical="center"/>
      <protection locked="0"/>
    </xf>
    <xf numFmtId="0" fontId="25" fillId="4" borderId="3" xfId="2" applyNumberFormat="1" applyFont="1" applyFill="1" applyBorder="1" applyAlignment="1" applyProtection="1">
      <alignment horizontal="center" vertical="center"/>
      <protection locked="0"/>
    </xf>
    <xf numFmtId="0" fontId="25" fillId="4" borderId="69" xfId="2" applyNumberFormat="1" applyFont="1" applyFill="1" applyBorder="1" applyAlignment="1" applyProtection="1">
      <alignment horizontal="center" vertical="center"/>
      <protection locked="0"/>
    </xf>
    <xf numFmtId="166" fontId="25" fillId="0" borderId="68" xfId="2" applyNumberFormat="1" applyFont="1" applyFill="1" applyBorder="1" applyAlignment="1">
      <alignment horizontal="center" wrapText="1"/>
    </xf>
    <xf numFmtId="166" fontId="25" fillId="0" borderId="69" xfId="2" applyNumberFormat="1" applyFont="1" applyFill="1" applyBorder="1" applyAlignment="1">
      <alignment horizontal="center"/>
    </xf>
    <xf numFmtId="0" fontId="22" fillId="0" borderId="51" xfId="4" applyNumberFormat="1" applyFont="1" applyBorder="1" applyAlignment="1">
      <alignment horizontal="left" vertical="center" wrapText="1"/>
    </xf>
    <xf numFmtId="0" fontId="22" fillId="0" borderId="52" xfId="4" applyNumberFormat="1" applyFont="1" applyBorder="1" applyAlignment="1">
      <alignment horizontal="left" vertical="center" wrapText="1"/>
    </xf>
    <xf numFmtId="0" fontId="34" fillId="0" borderId="2" xfId="4" applyNumberFormat="1" applyFont="1" applyBorder="1" applyAlignment="1">
      <alignment horizontal="center" vertical="center"/>
    </xf>
    <xf numFmtId="0" fontId="34" fillId="0" borderId="3" xfId="4" applyNumberFormat="1" applyFont="1" applyBorder="1" applyAlignment="1">
      <alignment horizontal="center" vertical="center"/>
    </xf>
    <xf numFmtId="0" fontId="34" fillId="0" borderId="4" xfId="4" applyNumberFormat="1" applyFont="1" applyBorder="1" applyAlignment="1">
      <alignment horizontal="center" vertical="center"/>
    </xf>
    <xf numFmtId="0" fontId="22" fillId="0" borderId="53" xfId="4" applyNumberFormat="1" applyFont="1" applyBorder="1" applyAlignment="1">
      <alignment horizontal="right" vertical="center" wrapText="1"/>
    </xf>
    <xf numFmtId="0" fontId="22" fillId="0" borderId="54" xfId="4" applyNumberFormat="1" applyFont="1" applyBorder="1" applyAlignment="1">
      <alignment horizontal="right" vertical="center" wrapText="1"/>
    </xf>
    <xf numFmtId="0" fontId="22" fillId="0" borderId="55" xfId="4" applyNumberFormat="1" applyFont="1" applyBorder="1" applyAlignment="1">
      <alignment horizontal="right" vertical="center" wrapText="1"/>
    </xf>
    <xf numFmtId="0" fontId="25" fillId="0" borderId="29" xfId="2" applyNumberFormat="1" applyFont="1" applyBorder="1" applyAlignment="1">
      <alignment horizontal="left" vertical="center" wrapText="1"/>
    </xf>
    <xf numFmtId="0" fontId="25" fillId="0" borderId="1" xfId="2" applyNumberFormat="1" applyFont="1" applyBorder="1" applyAlignment="1">
      <alignment horizontal="left" vertical="center"/>
    </xf>
    <xf numFmtId="0" fontId="25" fillId="4" borderId="1" xfId="2" applyNumberFormat="1" applyFont="1" applyFill="1" applyBorder="1" applyAlignment="1" applyProtection="1">
      <alignment horizontal="center" vertical="center"/>
      <protection locked="0"/>
    </xf>
    <xf numFmtId="0" fontId="25" fillId="4" borderId="30" xfId="2" applyNumberFormat="1" applyFont="1" applyFill="1" applyBorder="1" applyAlignment="1" applyProtection="1">
      <alignment horizontal="center" vertical="center"/>
      <protection locked="0"/>
    </xf>
    <xf numFmtId="167" fontId="25" fillId="4" borderId="12" xfId="2" applyNumberFormat="1" applyFont="1" applyFill="1" applyBorder="1" applyAlignment="1" applyProtection="1">
      <alignment horizontal="center" vertical="center"/>
      <protection locked="0"/>
    </xf>
    <xf numFmtId="167" fontId="25" fillId="4" borderId="13" xfId="2" applyNumberFormat="1" applyFont="1" applyFill="1" applyBorder="1" applyAlignment="1" applyProtection="1">
      <alignment horizontal="center" vertical="center"/>
      <protection locked="0"/>
    </xf>
    <xf numFmtId="0" fontId="32" fillId="0" borderId="12" xfId="4" applyNumberFormat="1" applyFont="1" applyBorder="1" applyAlignment="1">
      <alignment horizontal="right" vertical="center" wrapText="1"/>
    </xf>
    <xf numFmtId="0" fontId="22" fillId="0" borderId="18" xfId="1" applyNumberFormat="1" applyFont="1" applyBorder="1" applyAlignment="1">
      <alignment vertical="center"/>
    </xf>
    <xf numFmtId="0" fontId="22" fillId="0" borderId="13" xfId="1" applyNumberFormat="1" applyFont="1" applyBorder="1" applyAlignment="1">
      <alignment vertical="center"/>
    </xf>
    <xf numFmtId="0" fontId="19" fillId="0" borderId="0" xfId="2" applyNumberFormat="1" applyFont="1" applyBorder="1" applyAlignment="1">
      <alignment horizontal="right" vertical="center"/>
    </xf>
    <xf numFmtId="0" fontId="23" fillId="0" borderId="20" xfId="2" applyNumberFormat="1" applyFont="1" applyBorder="1" applyAlignment="1">
      <alignment horizontal="center" vertical="center"/>
    </xf>
    <xf numFmtId="0" fontId="23" fillId="0" borderId="22" xfId="2" applyNumberFormat="1" applyFont="1" applyBorder="1" applyAlignment="1">
      <alignment horizontal="center" vertical="center"/>
    </xf>
    <xf numFmtId="0" fontId="23" fillId="0" borderId="21" xfId="2" applyNumberFormat="1" applyFont="1" applyBorder="1" applyAlignment="1">
      <alignment horizontal="center" vertical="center"/>
    </xf>
    <xf numFmtId="0" fontId="25" fillId="0" borderId="26" xfId="2" applyNumberFormat="1" applyFont="1" applyBorder="1" applyAlignment="1">
      <alignment horizontal="left" vertical="center" wrapText="1"/>
    </xf>
    <xf numFmtId="0" fontId="25" fillId="0" borderId="27" xfId="2" applyNumberFormat="1" applyFont="1" applyBorder="1" applyAlignment="1">
      <alignment horizontal="left" vertical="center"/>
    </xf>
    <xf numFmtId="0" fontId="36" fillId="4" borderId="2" xfId="4" applyNumberFormat="1" applyFont="1" applyFill="1" applyBorder="1" applyAlignment="1">
      <alignment horizontal="center" vertical="center"/>
    </xf>
    <xf numFmtId="0" fontId="36" fillId="4" borderId="3" xfId="4" applyNumberFormat="1" applyFont="1" applyFill="1" applyBorder="1" applyAlignment="1">
      <alignment horizontal="center" vertical="center"/>
    </xf>
    <xf numFmtId="0" fontId="36" fillId="4" borderId="4" xfId="4" applyNumberFormat="1" applyFont="1" applyFill="1" applyBorder="1" applyAlignment="1">
      <alignment horizontal="center" vertical="center"/>
    </xf>
    <xf numFmtId="0" fontId="22" fillId="0" borderId="29" xfId="4" applyNumberFormat="1" applyFont="1" applyBorder="1" applyAlignment="1">
      <alignment horizontal="left" vertical="center" wrapText="1"/>
    </xf>
    <xf numFmtId="0" fontId="22" fillId="0" borderId="1" xfId="4" applyNumberFormat="1" applyFont="1" applyBorder="1" applyAlignment="1">
      <alignment horizontal="left" vertical="center" wrapText="1"/>
    </xf>
    <xf numFmtId="0" fontId="37" fillId="0" borderId="29" xfId="4" applyNumberFormat="1" applyFont="1" applyBorder="1" applyAlignment="1">
      <alignment horizontal="left" vertical="center" wrapText="1"/>
    </xf>
    <xf numFmtId="0" fontId="37" fillId="0" borderId="1" xfId="4" applyNumberFormat="1" applyFont="1" applyBorder="1" applyAlignment="1">
      <alignment horizontal="left" vertical="center" wrapText="1"/>
    </xf>
    <xf numFmtId="0" fontId="22" fillId="0" borderId="62" xfId="4" applyNumberFormat="1" applyFont="1" applyBorder="1" applyAlignment="1" applyProtection="1">
      <alignment horizontal="left" vertical="center" wrapText="1"/>
    </xf>
    <xf numFmtId="0" fontId="22" fillId="0" borderId="63" xfId="4" applyNumberFormat="1" applyFont="1" applyBorder="1" applyAlignment="1" applyProtection="1">
      <alignment horizontal="left" vertical="center" wrapText="1"/>
    </xf>
    <xf numFmtId="0" fontId="18" fillId="0" borderId="34" xfId="4" applyNumberFormat="1" applyFont="1" applyFill="1" applyBorder="1" applyAlignment="1" applyProtection="1">
      <alignment horizontal="center" vertical="center"/>
    </xf>
    <xf numFmtId="0" fontId="18" fillId="0" borderId="19" xfId="4" applyNumberFormat="1" applyFont="1" applyFill="1" applyBorder="1" applyAlignment="1" applyProtection="1">
      <alignment horizontal="center" vertical="center"/>
    </xf>
    <xf numFmtId="0" fontId="18" fillId="0" borderId="35" xfId="4" applyNumberFormat="1" applyFont="1" applyFill="1" applyBorder="1" applyAlignment="1" applyProtection="1">
      <alignment horizontal="center" vertical="center"/>
    </xf>
  </cellXfs>
  <cellStyles count="18">
    <cellStyle name="Euro" xfId="12" xr:uid="{00000000-0005-0000-0000-000000000000}"/>
    <cellStyle name="Lien hypertexte 2" xfId="3" xr:uid="{00000000-0005-0000-0000-000001000000}"/>
    <cellStyle name="Monétaire 2" xfId="14" xr:uid="{00000000-0005-0000-0000-000002000000}"/>
    <cellStyle name="Monétaire 3" xfId="15" xr:uid="{00000000-0005-0000-0000-000003000000}"/>
    <cellStyle name="Normal" xfId="0" builtinId="0"/>
    <cellStyle name="Normal 2" xfId="1" xr:uid="{00000000-0005-0000-0000-000005000000}"/>
    <cellStyle name="Normal 3" xfId="5" xr:uid="{00000000-0005-0000-0000-000006000000}"/>
    <cellStyle name="Normal 3 2" xfId="17" xr:uid="{00000000-0005-0000-0000-000007000000}"/>
    <cellStyle name="Normal 4" xfId="13" xr:uid="{00000000-0005-0000-0000-000008000000}"/>
    <cellStyle name="Normal 5" xfId="16" xr:uid="{00000000-0005-0000-0000-000009000000}"/>
    <cellStyle name="Normal_Finale_VS_0607-Groupes" xfId="4" xr:uid="{00000000-0005-0000-0000-00000A000000}"/>
    <cellStyle name="Normal_Préparatifs.xls" xfId="2" xr:uid="{00000000-0005-0000-0000-00000B000000}"/>
    <cellStyle name="Standard 2" xfId="6" xr:uid="{00000000-0005-0000-0000-00000C000000}"/>
    <cellStyle name="Standard 3" xfId="7" xr:uid="{00000000-0005-0000-0000-00000D000000}"/>
    <cellStyle name="Standard 4" xfId="8" xr:uid="{00000000-0005-0000-0000-00000E000000}"/>
    <cellStyle name="Standard 5" xfId="9" xr:uid="{00000000-0005-0000-0000-00000F000000}"/>
    <cellStyle name="Standard 6" xfId="10" xr:uid="{00000000-0005-0000-0000-000010000000}"/>
    <cellStyle name="Standard 7" xfId="11" xr:uid="{00000000-0005-0000-0000-000011000000}"/>
  </cellStyles>
  <dxfs count="5">
    <dxf>
      <font>
        <b/>
        <i val="0"/>
        <condense val="0"/>
        <extend val="0"/>
        <color indexed="10"/>
      </font>
    </dxf>
    <dxf>
      <font>
        <b/>
        <i val="0"/>
        <condense val="0"/>
        <extend val="0"/>
        <color indexed="8"/>
      </font>
    </dxf>
    <dxf>
      <font>
        <b/>
        <i val="0"/>
        <condense val="0"/>
        <extend val="0"/>
        <color indexed="10"/>
      </font>
    </dxf>
    <dxf>
      <font>
        <b/>
        <i val="0"/>
        <condense val="0"/>
        <extend val="0"/>
        <color indexed="8"/>
      </font>
    </dxf>
    <dxf>
      <fill>
        <patternFill>
          <bgColor theme="6" tint="0.59996337778862885"/>
        </patternFill>
      </fill>
    </dxf>
  </dxfs>
  <tableStyles count="0" defaultTableStyle="TableStyleMedium2" defaultPivotStyle="PivotStyleLight16"/>
  <colors>
    <mruColors>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xdr:from>
      <xdr:col>0</xdr:col>
      <xdr:colOff>219075</xdr:colOff>
      <xdr:row>8</xdr:row>
      <xdr:rowOff>66675</xdr:rowOff>
    </xdr:from>
    <xdr:to>
      <xdr:col>9</xdr:col>
      <xdr:colOff>676275</xdr:colOff>
      <xdr:row>28</xdr:row>
      <xdr:rowOff>47625</xdr:rowOff>
    </xdr:to>
    <xdr:pic>
      <xdr:nvPicPr>
        <xdr:cNvPr id="2" name="Picture 2">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9075" y="1362075"/>
          <a:ext cx="7315200" cy="3219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285750</xdr:colOff>
      <xdr:row>0</xdr:row>
      <xdr:rowOff>76200</xdr:rowOff>
    </xdr:from>
    <xdr:to>
      <xdr:col>13</xdr:col>
      <xdr:colOff>596900</xdr:colOff>
      <xdr:row>8</xdr:row>
      <xdr:rowOff>95250</xdr:rowOff>
    </xdr:to>
    <xdr:sp macro="" textlink="">
      <xdr:nvSpPr>
        <xdr:cNvPr id="3" name="AutoShape 3">
          <a:extLst>
            <a:ext uri="{FF2B5EF4-FFF2-40B4-BE49-F238E27FC236}">
              <a16:creationId xmlns:a16="http://schemas.microsoft.com/office/drawing/2014/main" id="{00000000-0008-0000-0000-000003000000}"/>
            </a:ext>
          </a:extLst>
        </xdr:cNvPr>
        <xdr:cNvSpPr>
          <a:spLocks noChangeArrowheads="1"/>
        </xdr:cNvSpPr>
      </xdr:nvSpPr>
      <xdr:spPr bwMode="auto">
        <a:xfrm>
          <a:off x="1885950" y="76200"/>
          <a:ext cx="9112250" cy="1289050"/>
        </a:xfrm>
        <a:prstGeom prst="wedgeRectCallout">
          <a:avLst>
            <a:gd name="adj1" fmla="val -51208"/>
            <a:gd name="adj2" fmla="val 127537"/>
          </a:avLst>
        </a:prstGeom>
        <a:solidFill>
          <a:schemeClr val="accent1">
            <a:lumMod val="40000"/>
            <a:lumOff val="6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fr-CH" sz="1000" b="0" i="0" u="none" strike="noStrike" baseline="0">
              <a:solidFill>
                <a:srgbClr val="000000"/>
              </a:solidFill>
              <a:latin typeface="Arial"/>
              <a:cs typeface="Arial"/>
            </a:rPr>
            <a:t>Le document est protégé. Ceci vous permet de ne naviguer que dans les cellules prévues à cet effet, ce qui doit simplifier la tâche. Cependant, il y a certaines restrictions, dont l'impossibilité de créer plusieurs feuilles dans un document.</a:t>
          </a:r>
        </a:p>
        <a:p>
          <a:pPr algn="l" rtl="0">
            <a:defRPr sz="1000"/>
          </a:pPr>
          <a:r>
            <a:rPr lang="fr-CH" sz="1000" b="0" i="0" u="none" strike="noStrike" baseline="0">
              <a:solidFill>
                <a:srgbClr val="000000"/>
              </a:solidFill>
              <a:latin typeface="Arial"/>
              <a:cs typeface="Arial"/>
            </a:rPr>
            <a:t>Il est donc nécessaire de créer un nouveau document pour chaque décompte, selon exemple ci-dessous.</a:t>
          </a:r>
        </a:p>
        <a:p>
          <a:pPr algn="l" rtl="0">
            <a:defRPr sz="1000"/>
          </a:pPr>
          <a:r>
            <a:rPr lang="fr-CH" sz="1000" b="0" i="0" u="none" strike="noStrike" baseline="0">
              <a:solidFill>
                <a:srgbClr val="000000"/>
              </a:solidFill>
              <a:latin typeface="Arial"/>
              <a:cs typeface="Arial"/>
            </a:rPr>
            <a:t>Je reste à votre disposition pour tout complément d'information.</a:t>
          </a:r>
        </a:p>
        <a:p>
          <a:pPr algn="l" rtl="0">
            <a:defRPr sz="1000"/>
          </a:pPr>
          <a:endParaRPr lang="fr-CH" sz="1000" b="0" i="0" u="none" strike="noStrike" baseline="0">
            <a:solidFill>
              <a:srgbClr val="000000"/>
            </a:solidFill>
            <a:latin typeface="Arial"/>
            <a:cs typeface="Arial"/>
          </a:endParaRPr>
        </a:p>
        <a:p>
          <a:pPr algn="l" rtl="0">
            <a:defRPr sz="1000"/>
          </a:pPr>
          <a:r>
            <a:rPr lang="fr-CH"/>
            <a:t>Das Dokument ist geschützt. Dadurch können Sie nur in den dafür vorgesehenen Zellen navigieren, was die Aufgabe vereinfachen soll. Es gibt jedoch einige Einschränkungen, u. a. ist es nicht möglich, mehrere Blätter in einem Dokument zu erstellen.Daher ist es notwendig, für jede Abrechnung ein neues Dokument zu erstellen, wie im folgenden Beispiel gezeigt.Für weitere Informationen stehe ich Ihnen gerne zur Verfügung.</a:t>
          </a:r>
        </a:p>
      </xdr:txBody>
    </xdr:sp>
    <xdr:clientData/>
  </xdr:twoCellAnchor>
  <xdr:twoCellAnchor>
    <xdr:from>
      <xdr:col>5</xdr:col>
      <xdr:colOff>742950</xdr:colOff>
      <xdr:row>25</xdr:row>
      <xdr:rowOff>95250</xdr:rowOff>
    </xdr:from>
    <xdr:to>
      <xdr:col>8</xdr:col>
      <xdr:colOff>752475</xdr:colOff>
      <xdr:row>48</xdr:row>
      <xdr:rowOff>133350</xdr:rowOff>
    </xdr:to>
    <xdr:pic>
      <xdr:nvPicPr>
        <xdr:cNvPr id="4" name="Picture 4">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552950" y="4143375"/>
          <a:ext cx="2295525" cy="3762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533400</xdr:colOff>
      <xdr:row>27</xdr:row>
      <xdr:rowOff>50801</xdr:rowOff>
    </xdr:from>
    <xdr:to>
      <xdr:col>5</xdr:col>
      <xdr:colOff>581025</xdr:colOff>
      <xdr:row>32</xdr:row>
      <xdr:rowOff>19051</xdr:rowOff>
    </xdr:to>
    <xdr:sp macro="" textlink="">
      <xdr:nvSpPr>
        <xdr:cNvPr id="5" name="AutoShape 5">
          <a:extLst>
            <a:ext uri="{FF2B5EF4-FFF2-40B4-BE49-F238E27FC236}">
              <a16:creationId xmlns:a16="http://schemas.microsoft.com/office/drawing/2014/main" id="{00000000-0008-0000-0000-000005000000}"/>
            </a:ext>
          </a:extLst>
        </xdr:cNvPr>
        <xdr:cNvSpPr>
          <a:spLocks noChangeArrowheads="1"/>
        </xdr:cNvSpPr>
      </xdr:nvSpPr>
      <xdr:spPr bwMode="auto">
        <a:xfrm>
          <a:off x="533400" y="4337051"/>
          <a:ext cx="4048125" cy="762000"/>
        </a:xfrm>
        <a:prstGeom prst="wedgeRectCallout">
          <a:avLst>
            <a:gd name="adj1" fmla="val 96884"/>
            <a:gd name="adj2" fmla="val -44000"/>
          </a:avLst>
        </a:prstGeom>
        <a:solidFill>
          <a:srgbClr val="FFFF00"/>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fr-CH" sz="1000" b="0" i="0" u="none" strike="noStrike" baseline="0">
              <a:solidFill>
                <a:srgbClr val="000000"/>
              </a:solidFill>
              <a:latin typeface="Arial"/>
              <a:cs typeface="Arial"/>
            </a:rPr>
            <a:t>Avec la protection de feuille activée, seules les zones grises peuvent être saisies.</a:t>
          </a:r>
        </a:p>
        <a:p>
          <a:pPr algn="l" rtl="0">
            <a:defRPr sz="1000"/>
          </a:pPr>
          <a:endParaRPr lang="fr-CH" sz="1000" b="0" i="0" u="none" strike="noStrike" baseline="0">
            <a:solidFill>
              <a:srgbClr val="000000"/>
            </a:solidFill>
            <a:latin typeface="Arial"/>
            <a:cs typeface="Arial"/>
          </a:endParaRPr>
        </a:p>
        <a:p>
          <a:pPr algn="l" rtl="0">
            <a:defRPr sz="1000"/>
          </a:pPr>
          <a:r>
            <a:rPr lang="fr-CH"/>
            <a:t>Bei aktiviertem Blattschutz können nur graue Felder eingegeben werden.</a:t>
          </a:r>
        </a:p>
      </xdr:txBody>
    </xdr:sp>
    <xdr:clientData/>
  </xdr:twoCellAnchor>
  <xdr:twoCellAnchor>
    <xdr:from>
      <xdr:col>1</xdr:col>
      <xdr:colOff>647700</xdr:colOff>
      <xdr:row>33</xdr:row>
      <xdr:rowOff>50800</xdr:rowOff>
    </xdr:from>
    <xdr:to>
      <xdr:col>5</xdr:col>
      <xdr:colOff>400050</xdr:colOff>
      <xdr:row>36</xdr:row>
      <xdr:rowOff>104775</xdr:rowOff>
    </xdr:to>
    <xdr:sp macro="" textlink="">
      <xdr:nvSpPr>
        <xdr:cNvPr id="6" name="AutoShape 6">
          <a:extLst>
            <a:ext uri="{FF2B5EF4-FFF2-40B4-BE49-F238E27FC236}">
              <a16:creationId xmlns:a16="http://schemas.microsoft.com/office/drawing/2014/main" id="{00000000-0008-0000-0000-000006000000}"/>
            </a:ext>
          </a:extLst>
        </xdr:cNvPr>
        <xdr:cNvSpPr>
          <a:spLocks noChangeArrowheads="1"/>
        </xdr:cNvSpPr>
      </xdr:nvSpPr>
      <xdr:spPr bwMode="auto">
        <a:xfrm>
          <a:off x="1447800" y="5289550"/>
          <a:ext cx="2952750" cy="530225"/>
        </a:xfrm>
        <a:prstGeom prst="wedgeRectCallout">
          <a:avLst>
            <a:gd name="adj1" fmla="val 136736"/>
            <a:gd name="adj2" fmla="val 138000"/>
          </a:avLst>
        </a:prstGeom>
        <a:solidFill>
          <a:schemeClr val="accent1">
            <a:lumMod val="40000"/>
            <a:lumOff val="6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fr-CH" sz="1000" b="0" i="0" u="none" strike="noStrike" baseline="0">
              <a:solidFill>
                <a:srgbClr val="000000"/>
              </a:solidFill>
              <a:latin typeface="Arial"/>
              <a:cs typeface="Arial"/>
            </a:rPr>
            <a:t>En rouge, solde en votre faveur</a:t>
          </a:r>
        </a:p>
        <a:p>
          <a:pPr algn="l" rtl="0">
            <a:defRPr sz="1000"/>
          </a:pPr>
          <a:endParaRPr lang="fr-CH" sz="1000" b="0" i="0" u="none" strike="noStrike" baseline="0">
            <a:solidFill>
              <a:srgbClr val="000000"/>
            </a:solidFill>
            <a:latin typeface="Arial"/>
            <a:cs typeface="Arial"/>
          </a:endParaRPr>
        </a:p>
        <a:p>
          <a:pPr algn="l" rtl="0">
            <a:defRPr sz="1000"/>
          </a:pPr>
          <a:r>
            <a:rPr lang="fr-CH"/>
            <a:t>In Rot: Saldo zu Ihren Gunsten</a:t>
          </a:r>
        </a:p>
      </xdr:txBody>
    </xdr:sp>
    <xdr:clientData/>
  </xdr:twoCellAnchor>
  <xdr:twoCellAnchor>
    <xdr:from>
      <xdr:col>1</xdr:col>
      <xdr:colOff>647700</xdr:colOff>
      <xdr:row>37</xdr:row>
      <xdr:rowOff>44450</xdr:rowOff>
    </xdr:from>
    <xdr:to>
      <xdr:col>5</xdr:col>
      <xdr:colOff>400050</xdr:colOff>
      <xdr:row>41</xdr:row>
      <xdr:rowOff>0</xdr:rowOff>
    </xdr:to>
    <xdr:sp macro="" textlink="">
      <xdr:nvSpPr>
        <xdr:cNvPr id="7" name="AutoShape 7">
          <a:extLst>
            <a:ext uri="{FF2B5EF4-FFF2-40B4-BE49-F238E27FC236}">
              <a16:creationId xmlns:a16="http://schemas.microsoft.com/office/drawing/2014/main" id="{00000000-0008-0000-0000-000007000000}"/>
            </a:ext>
          </a:extLst>
        </xdr:cNvPr>
        <xdr:cNvSpPr>
          <a:spLocks noChangeArrowheads="1"/>
        </xdr:cNvSpPr>
      </xdr:nvSpPr>
      <xdr:spPr bwMode="auto">
        <a:xfrm>
          <a:off x="1447800" y="5918200"/>
          <a:ext cx="2952750" cy="590550"/>
        </a:xfrm>
        <a:prstGeom prst="wedgeRectCallout">
          <a:avLst>
            <a:gd name="adj1" fmla="val 119046"/>
            <a:gd name="adj2" fmla="val 130000"/>
          </a:avLst>
        </a:prstGeom>
        <a:solidFill>
          <a:schemeClr val="accent1">
            <a:lumMod val="40000"/>
            <a:lumOff val="6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fr-CH" sz="1000" b="0" i="0" u="none" strike="noStrike" baseline="0">
              <a:solidFill>
                <a:srgbClr val="000000"/>
              </a:solidFill>
              <a:latin typeface="Arial"/>
              <a:cs typeface="Arial"/>
            </a:rPr>
            <a:t>En noir, solde en faveur de la FSVT</a:t>
          </a:r>
        </a:p>
        <a:p>
          <a:pPr algn="l" rtl="0">
            <a:defRPr sz="1000"/>
          </a:pPr>
          <a:endParaRPr lang="fr-CH" sz="1000" b="0" i="0" u="none" strike="noStrike" baseline="0">
            <a:solidFill>
              <a:srgbClr val="000000"/>
            </a:solidFill>
            <a:latin typeface="Arial"/>
            <a:cs typeface="Arial"/>
          </a:endParaRPr>
        </a:p>
        <a:p>
          <a:pPr algn="l" rtl="0">
            <a:defRPr sz="1000"/>
          </a:pPr>
          <a:r>
            <a:rPr lang="fr-CH"/>
            <a:t>In Schwarz, Saldo zugunsten der WSSV</a:t>
          </a:r>
        </a:p>
      </xdr:txBody>
    </xdr:sp>
    <xdr:clientData/>
  </xdr:twoCellAnchor>
  <xdr:twoCellAnchor>
    <xdr:from>
      <xdr:col>0</xdr:col>
      <xdr:colOff>133350</xdr:colOff>
      <xdr:row>51</xdr:row>
      <xdr:rowOff>44450</xdr:rowOff>
    </xdr:from>
    <xdr:to>
      <xdr:col>5</xdr:col>
      <xdr:colOff>339725</xdr:colOff>
      <xdr:row>54</xdr:row>
      <xdr:rowOff>34925</xdr:rowOff>
    </xdr:to>
    <xdr:sp macro="" textlink="">
      <xdr:nvSpPr>
        <xdr:cNvPr id="8" name="AutoShape 8">
          <a:extLst>
            <a:ext uri="{FF2B5EF4-FFF2-40B4-BE49-F238E27FC236}">
              <a16:creationId xmlns:a16="http://schemas.microsoft.com/office/drawing/2014/main" id="{00000000-0008-0000-0000-000008000000}"/>
            </a:ext>
          </a:extLst>
        </xdr:cNvPr>
        <xdr:cNvSpPr>
          <a:spLocks noChangeArrowheads="1"/>
        </xdr:cNvSpPr>
      </xdr:nvSpPr>
      <xdr:spPr bwMode="auto">
        <a:xfrm>
          <a:off x="133350" y="8140700"/>
          <a:ext cx="4206875" cy="466725"/>
        </a:xfrm>
        <a:prstGeom prst="wedgeRectCallout">
          <a:avLst>
            <a:gd name="adj1" fmla="val 103872"/>
            <a:gd name="adj2" fmla="val -228095"/>
          </a:avLst>
        </a:prstGeom>
        <a:solidFill>
          <a:schemeClr val="accent1">
            <a:lumMod val="40000"/>
            <a:lumOff val="6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fr-CH" sz="1000" b="0" i="0" u="none" strike="noStrike" baseline="0">
              <a:solidFill>
                <a:srgbClr val="000000"/>
              </a:solidFill>
              <a:latin typeface="Arial"/>
              <a:cs typeface="Arial"/>
            </a:rPr>
            <a:t>Ne pas oublier de signer cette case avant de transmettre au Président.</a:t>
          </a:r>
        </a:p>
        <a:p>
          <a:pPr algn="l" rtl="0">
            <a:defRPr sz="1000"/>
          </a:pPr>
          <a:r>
            <a:rPr lang="fr-CH" sz="1000" b="0" i="0" u="none" strike="noStrike" baseline="0">
              <a:solidFill>
                <a:srgbClr val="000000"/>
              </a:solidFill>
              <a:latin typeface="+mn-lt"/>
              <a:cs typeface="Arial"/>
            </a:rPr>
            <a:t>Vergessen Sie nicht, dieses Feld vor der Übermittlung an den Präsidenten zu unterschreiben.</a:t>
          </a:r>
        </a:p>
        <a:p>
          <a:pPr algn="l" rtl="0">
            <a:defRPr sz="1000"/>
          </a:pPr>
          <a:endParaRPr lang="fr-CH"/>
        </a:p>
      </xdr:txBody>
    </xdr:sp>
    <xdr:clientData/>
  </xdr:twoCellAnchor>
  <xdr:twoCellAnchor>
    <xdr:from>
      <xdr:col>0</xdr:col>
      <xdr:colOff>247650</xdr:colOff>
      <xdr:row>40</xdr:row>
      <xdr:rowOff>114300</xdr:rowOff>
    </xdr:from>
    <xdr:to>
      <xdr:col>4</xdr:col>
      <xdr:colOff>355600</xdr:colOff>
      <xdr:row>49</xdr:row>
      <xdr:rowOff>95250</xdr:rowOff>
    </xdr:to>
    <xdr:sp macro="" textlink="">
      <xdr:nvSpPr>
        <xdr:cNvPr id="9" name="AutoShape 7">
          <a:extLst>
            <a:ext uri="{FF2B5EF4-FFF2-40B4-BE49-F238E27FC236}">
              <a16:creationId xmlns:a16="http://schemas.microsoft.com/office/drawing/2014/main" id="{D26E03E0-60DF-4FF9-90EF-54718E5953F3}"/>
            </a:ext>
          </a:extLst>
        </xdr:cNvPr>
        <xdr:cNvSpPr>
          <a:spLocks noChangeArrowheads="1"/>
        </xdr:cNvSpPr>
      </xdr:nvSpPr>
      <xdr:spPr bwMode="auto">
        <a:xfrm>
          <a:off x="247650" y="6464300"/>
          <a:ext cx="3308350" cy="1409700"/>
        </a:xfrm>
        <a:prstGeom prst="wedgeRectCallout">
          <a:avLst>
            <a:gd name="adj1" fmla="val 113672"/>
            <a:gd name="adj2" fmla="val -9382"/>
          </a:avLst>
        </a:prstGeom>
        <a:solidFill>
          <a:srgbClr val="FFFF00"/>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fr-CH">
              <a:latin typeface="Arial" panose="020B0604020202020204" pitchFamily="34" charset="0"/>
              <a:cs typeface="Arial" panose="020B0604020202020204" pitchFamily="34" charset="0"/>
            </a:rPr>
            <a:t>Transmettre les coordonnées complètes pour le paiement : IBAN - Nom de la banque et siège - Nom et adresse du titulaire du compte bancaire. Le + simple, transmettre un bulletin de versement avec vos coordonnées.</a:t>
          </a:r>
        </a:p>
        <a:p>
          <a:pPr algn="l" rtl="0">
            <a:defRPr sz="1000"/>
          </a:pPr>
          <a:endParaRPr lang="fr-CH">
            <a:latin typeface="Arial" panose="020B0604020202020204" pitchFamily="34" charset="0"/>
            <a:cs typeface="Arial" panose="020B0604020202020204" pitchFamily="34" charset="0"/>
          </a:endParaRPr>
        </a:p>
        <a:p>
          <a:pPr algn="l" rtl="0">
            <a:defRPr sz="1000"/>
          </a:pPr>
          <a:r>
            <a:rPr lang="fr-CH"/>
            <a:t>Übermitteln Sie die vollständigen Kontaktdaten für die Zahlung: IBAN - Name der Bank und Sitz - Name und Adresse des Inhabers des Bankkontos. Am einfachsten ist es, einen Einzahlungsschein mit Ihren Angaben zu übermitteln.</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168815</xdr:colOff>
      <xdr:row>0</xdr:row>
      <xdr:rowOff>66675</xdr:rowOff>
    </xdr:from>
    <xdr:to>
      <xdr:col>0</xdr:col>
      <xdr:colOff>847725</xdr:colOff>
      <xdr:row>2</xdr:row>
      <xdr:rowOff>247650</xdr:rowOff>
    </xdr:to>
    <xdr:pic>
      <xdr:nvPicPr>
        <xdr:cNvPr id="2" name="Image 1">
          <a:extLst>
            <a:ext uri="{FF2B5EF4-FFF2-40B4-BE49-F238E27FC236}">
              <a16:creationId xmlns:a16="http://schemas.microsoft.com/office/drawing/2014/main" id="{6CE9D850-8EC8-4372-A636-58E17D42BD0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8815" y="66675"/>
          <a:ext cx="678910" cy="63817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168815</xdr:colOff>
      <xdr:row>0</xdr:row>
      <xdr:rowOff>66675</xdr:rowOff>
    </xdr:from>
    <xdr:to>
      <xdr:col>0</xdr:col>
      <xdr:colOff>847725</xdr:colOff>
      <xdr:row>2</xdr:row>
      <xdr:rowOff>247650</xdr:rowOff>
    </xdr:to>
    <xdr:pic>
      <xdr:nvPicPr>
        <xdr:cNvPr id="5" name="Image 4">
          <a:extLst>
            <a:ext uri="{FF2B5EF4-FFF2-40B4-BE49-F238E27FC236}">
              <a16:creationId xmlns:a16="http://schemas.microsoft.com/office/drawing/2014/main" id="{E21C3670-FDA3-4374-8560-34B10A7733D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8815" y="66675"/>
          <a:ext cx="678910" cy="62547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47626</xdr:colOff>
      <xdr:row>0</xdr:row>
      <xdr:rowOff>28575</xdr:rowOff>
    </xdr:from>
    <xdr:to>
      <xdr:col>1</xdr:col>
      <xdr:colOff>485303</xdr:colOff>
      <xdr:row>0</xdr:row>
      <xdr:rowOff>419100</xdr:rowOff>
    </xdr:to>
    <xdr:pic>
      <xdr:nvPicPr>
        <xdr:cNvPr id="2" name="Image 1">
          <a:extLst>
            <a:ext uri="{FF2B5EF4-FFF2-40B4-BE49-F238E27FC236}">
              <a16:creationId xmlns:a16="http://schemas.microsoft.com/office/drawing/2014/main" id="{5729BD0A-7C9E-4836-BDF5-A91736CBACA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6" y="28575"/>
          <a:ext cx="415452" cy="39052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Desktop%20Folder\TIR\Match%20de%20Tir\10h00%20Le%20Locle"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rav - Fus"/>
      <sheetName val="Equipe - Fusil"/>
      <sheetName val="Indiv - Fusil"/>
      <sheetName val="Trav - Pist"/>
      <sheetName val="Equipe - Pist"/>
      <sheetName val="Indiv - Pist"/>
      <sheetName val="Cibles"/>
      <sheetName val="Horaire"/>
      <sheetName val="Annonce"/>
      <sheetName val="Tireurs"/>
      <sheetName val="Recap"/>
    </sheetNames>
    <sheetDataSet>
      <sheetData sheetId="0"/>
      <sheetData sheetId="1"/>
      <sheetData sheetId="2"/>
      <sheetData sheetId="3">
        <row r="2">
          <cell r="C2" t="str">
            <v>Odermatt Anton</v>
          </cell>
          <cell r="D2" t="str">
            <v>Boudry / 2</v>
          </cell>
          <cell r="E2">
            <v>1</v>
          </cell>
          <cell r="F2" t="str">
            <v>A</v>
          </cell>
          <cell r="G2">
            <v>0</v>
          </cell>
          <cell r="H2">
            <v>373</v>
          </cell>
          <cell r="I2">
            <v>375</v>
          </cell>
          <cell r="J2">
            <v>377</v>
          </cell>
          <cell r="K2">
            <v>382</v>
          </cell>
        </row>
        <row r="3">
          <cell r="C3" t="str">
            <v>Odermatt Anton</v>
          </cell>
          <cell r="D3" t="str">
            <v>Boudry / 2</v>
          </cell>
          <cell r="E3">
            <v>1</v>
          </cell>
          <cell r="F3" t="str">
            <v>A</v>
          </cell>
          <cell r="G3">
            <v>1</v>
          </cell>
          <cell r="H3">
            <v>96</v>
          </cell>
          <cell r="I3">
            <v>96</v>
          </cell>
          <cell r="J3">
            <v>88</v>
          </cell>
          <cell r="K3">
            <v>93</v>
          </cell>
          <cell r="L3">
            <v>373</v>
          </cell>
        </row>
        <row r="4">
          <cell r="C4" t="str">
            <v>Odermatt Anton</v>
          </cell>
          <cell r="D4" t="str">
            <v>Boudry / 2</v>
          </cell>
          <cell r="E4">
            <v>1</v>
          </cell>
          <cell r="F4" t="str">
            <v>A</v>
          </cell>
          <cell r="G4">
            <v>2</v>
          </cell>
          <cell r="H4">
            <v>94</v>
          </cell>
          <cell r="I4">
            <v>96</v>
          </cell>
          <cell r="J4">
            <v>94</v>
          </cell>
          <cell r="K4">
            <v>91</v>
          </cell>
          <cell r="L4">
            <v>375</v>
          </cell>
        </row>
        <row r="5">
          <cell r="C5" t="str">
            <v>Odermatt Anton</v>
          </cell>
          <cell r="D5" t="str">
            <v>Boudry / 2</v>
          </cell>
          <cell r="E5">
            <v>1</v>
          </cell>
          <cell r="F5" t="str">
            <v>A</v>
          </cell>
          <cell r="G5">
            <v>3</v>
          </cell>
          <cell r="H5">
            <v>91</v>
          </cell>
          <cell r="I5">
            <v>94</v>
          </cell>
          <cell r="J5">
            <v>95</v>
          </cell>
          <cell r="K5">
            <v>97</v>
          </cell>
          <cell r="L5">
            <v>377</v>
          </cell>
        </row>
        <row r="6">
          <cell r="C6" t="str">
            <v>Odermatt Anton</v>
          </cell>
          <cell r="D6" t="str">
            <v>Boudry / 2</v>
          </cell>
          <cell r="E6">
            <v>1</v>
          </cell>
          <cell r="F6" t="str">
            <v>A</v>
          </cell>
          <cell r="G6">
            <v>4</v>
          </cell>
          <cell r="H6">
            <v>97</v>
          </cell>
          <cell r="I6">
            <v>94</v>
          </cell>
          <cell r="J6">
            <v>93</v>
          </cell>
          <cell r="K6">
            <v>98</v>
          </cell>
          <cell r="L6">
            <v>382</v>
          </cell>
        </row>
        <row r="7">
          <cell r="C7" t="str">
            <v>Brand Gérald</v>
          </cell>
          <cell r="D7" t="str">
            <v>Boudry / 2</v>
          </cell>
          <cell r="E7">
            <v>1</v>
          </cell>
          <cell r="F7" t="str">
            <v>B</v>
          </cell>
          <cell r="G7">
            <v>0</v>
          </cell>
          <cell r="H7">
            <v>381</v>
          </cell>
          <cell r="I7">
            <v>380</v>
          </cell>
          <cell r="J7">
            <v>380</v>
          </cell>
          <cell r="K7">
            <v>389</v>
          </cell>
        </row>
        <row r="8">
          <cell r="C8" t="str">
            <v>Brand Gérald</v>
          </cell>
          <cell r="D8" t="str">
            <v>Boudry / 2</v>
          </cell>
          <cell r="E8">
            <v>1</v>
          </cell>
          <cell r="F8" t="str">
            <v>B</v>
          </cell>
          <cell r="G8">
            <v>1</v>
          </cell>
          <cell r="H8">
            <v>95</v>
          </cell>
          <cell r="I8">
            <v>97</v>
          </cell>
          <cell r="J8">
            <v>93</v>
          </cell>
          <cell r="K8">
            <v>96</v>
          </cell>
          <cell r="L8">
            <v>381</v>
          </cell>
        </row>
        <row r="9">
          <cell r="C9" t="str">
            <v>Brand Gérald</v>
          </cell>
          <cell r="D9" t="str">
            <v>Boudry / 2</v>
          </cell>
          <cell r="E9">
            <v>1</v>
          </cell>
          <cell r="F9" t="str">
            <v>B</v>
          </cell>
          <cell r="G9">
            <v>2</v>
          </cell>
          <cell r="H9">
            <v>91</v>
          </cell>
          <cell r="I9">
            <v>96</v>
          </cell>
          <cell r="J9">
            <v>97</v>
          </cell>
          <cell r="K9">
            <v>96</v>
          </cell>
          <cell r="L9">
            <v>380</v>
          </cell>
        </row>
        <row r="10">
          <cell r="C10" t="str">
            <v>Brand Gérald</v>
          </cell>
          <cell r="D10" t="str">
            <v>Boudry / 2</v>
          </cell>
          <cell r="E10">
            <v>1</v>
          </cell>
          <cell r="F10" t="str">
            <v>B</v>
          </cell>
          <cell r="G10">
            <v>3</v>
          </cell>
          <cell r="H10">
            <v>93</v>
          </cell>
          <cell r="I10">
            <v>93</v>
          </cell>
          <cell r="J10">
            <v>97</v>
          </cell>
          <cell r="K10">
            <v>97</v>
          </cell>
          <cell r="L10">
            <v>380</v>
          </cell>
        </row>
        <row r="11">
          <cell r="C11" t="str">
            <v>Brand Gérald</v>
          </cell>
          <cell r="D11" t="str">
            <v>Boudry / 2</v>
          </cell>
          <cell r="E11">
            <v>1</v>
          </cell>
          <cell r="F11" t="str">
            <v>B</v>
          </cell>
          <cell r="G11">
            <v>4</v>
          </cell>
          <cell r="H11">
            <v>98</v>
          </cell>
          <cell r="I11">
            <v>95</v>
          </cell>
          <cell r="J11">
            <v>97</v>
          </cell>
          <cell r="K11">
            <v>99</v>
          </cell>
          <cell r="L11">
            <v>389</v>
          </cell>
        </row>
        <row r="12">
          <cell r="C12" t="str">
            <v>Châtelain Claude</v>
          </cell>
          <cell r="D12" t="str">
            <v>Delémont-Ville / 2</v>
          </cell>
          <cell r="E12">
            <v>2</v>
          </cell>
          <cell r="F12" t="str">
            <v>A</v>
          </cell>
          <cell r="G12">
            <v>0</v>
          </cell>
          <cell r="H12">
            <v>368</v>
          </cell>
          <cell r="I12">
            <v>362</v>
          </cell>
          <cell r="J12">
            <v>370</v>
          </cell>
          <cell r="K12">
            <v>368</v>
          </cell>
        </row>
        <row r="13">
          <cell r="C13" t="str">
            <v>Châtelain Claude</v>
          </cell>
          <cell r="D13" t="str">
            <v>Delémont-Ville / 2</v>
          </cell>
          <cell r="E13">
            <v>2</v>
          </cell>
          <cell r="F13" t="str">
            <v>A</v>
          </cell>
          <cell r="G13">
            <v>1</v>
          </cell>
          <cell r="H13">
            <v>94</v>
          </cell>
          <cell r="I13">
            <v>89</v>
          </cell>
          <cell r="J13">
            <v>92</v>
          </cell>
          <cell r="K13">
            <v>93</v>
          </cell>
          <cell r="L13">
            <v>368</v>
          </cell>
        </row>
        <row r="14">
          <cell r="C14" t="str">
            <v>Châtelain Claude</v>
          </cell>
          <cell r="D14" t="str">
            <v>Delémont-Ville / 2</v>
          </cell>
          <cell r="E14">
            <v>2</v>
          </cell>
          <cell r="F14" t="str">
            <v>A</v>
          </cell>
          <cell r="G14">
            <v>2</v>
          </cell>
          <cell r="H14">
            <v>91</v>
          </cell>
          <cell r="I14">
            <v>89</v>
          </cell>
          <cell r="J14">
            <v>89</v>
          </cell>
          <cell r="K14">
            <v>93</v>
          </cell>
          <cell r="L14">
            <v>362</v>
          </cell>
        </row>
        <row r="15">
          <cell r="C15" t="str">
            <v>Châtelain Claude</v>
          </cell>
          <cell r="D15" t="str">
            <v>Delémont-Ville / 2</v>
          </cell>
          <cell r="E15">
            <v>2</v>
          </cell>
          <cell r="F15" t="str">
            <v>A</v>
          </cell>
          <cell r="G15">
            <v>3</v>
          </cell>
          <cell r="H15">
            <v>86</v>
          </cell>
          <cell r="I15">
            <v>93</v>
          </cell>
          <cell r="J15">
            <v>94</v>
          </cell>
          <cell r="K15">
            <v>97</v>
          </cell>
          <cell r="L15">
            <v>370</v>
          </cell>
        </row>
        <row r="16">
          <cell r="C16" t="str">
            <v>Châtelain Claude</v>
          </cell>
          <cell r="D16" t="str">
            <v>Delémont-Ville / 2</v>
          </cell>
          <cell r="E16">
            <v>2</v>
          </cell>
          <cell r="F16" t="str">
            <v>A</v>
          </cell>
          <cell r="G16">
            <v>4</v>
          </cell>
          <cell r="H16">
            <v>92</v>
          </cell>
          <cell r="I16">
            <v>91</v>
          </cell>
          <cell r="J16">
            <v>94</v>
          </cell>
          <cell r="K16">
            <v>91</v>
          </cell>
          <cell r="L16">
            <v>368</v>
          </cell>
        </row>
        <row r="17">
          <cell r="C17" t="str">
            <v>Hanser Roland</v>
          </cell>
          <cell r="D17" t="str">
            <v>Delémont-Ville / 2</v>
          </cell>
          <cell r="E17">
            <v>2</v>
          </cell>
          <cell r="F17" t="str">
            <v>B</v>
          </cell>
          <cell r="G17">
            <v>0</v>
          </cell>
          <cell r="H17">
            <v>374</v>
          </cell>
          <cell r="I17">
            <v>381</v>
          </cell>
          <cell r="J17">
            <v>368</v>
          </cell>
          <cell r="K17">
            <v>374</v>
          </cell>
        </row>
        <row r="18">
          <cell r="C18" t="str">
            <v>Hanser Roland</v>
          </cell>
          <cell r="D18" t="str">
            <v>Delémont-Ville / 2</v>
          </cell>
          <cell r="E18">
            <v>2</v>
          </cell>
          <cell r="F18" t="str">
            <v>B</v>
          </cell>
          <cell r="G18">
            <v>1</v>
          </cell>
          <cell r="H18">
            <v>92</v>
          </cell>
          <cell r="I18">
            <v>96</v>
          </cell>
          <cell r="J18">
            <v>92</v>
          </cell>
          <cell r="K18">
            <v>94</v>
          </cell>
          <cell r="L18">
            <v>374</v>
          </cell>
        </row>
        <row r="19">
          <cell r="C19" t="str">
            <v>Hanser Roland</v>
          </cell>
          <cell r="D19" t="str">
            <v>Delémont-Ville / 2</v>
          </cell>
          <cell r="E19">
            <v>2</v>
          </cell>
          <cell r="F19" t="str">
            <v>B</v>
          </cell>
          <cell r="G19">
            <v>2</v>
          </cell>
          <cell r="H19">
            <v>98</v>
          </cell>
          <cell r="I19">
            <v>91</v>
          </cell>
          <cell r="J19">
            <v>94</v>
          </cell>
          <cell r="K19">
            <v>98</v>
          </cell>
          <cell r="L19">
            <v>381</v>
          </cell>
        </row>
        <row r="20">
          <cell r="C20" t="str">
            <v>Hanser Roland</v>
          </cell>
          <cell r="D20" t="str">
            <v>Delémont-Ville / 2</v>
          </cell>
          <cell r="E20">
            <v>2</v>
          </cell>
          <cell r="F20" t="str">
            <v>B</v>
          </cell>
          <cell r="G20">
            <v>3</v>
          </cell>
          <cell r="H20">
            <v>92</v>
          </cell>
          <cell r="I20">
            <v>95</v>
          </cell>
          <cell r="J20">
            <v>89</v>
          </cell>
          <cell r="K20">
            <v>92</v>
          </cell>
          <cell r="L20">
            <v>368</v>
          </cell>
        </row>
        <row r="21">
          <cell r="C21" t="str">
            <v>Hanser Roland</v>
          </cell>
          <cell r="D21" t="str">
            <v>Delémont-Ville / 2</v>
          </cell>
          <cell r="E21">
            <v>2</v>
          </cell>
          <cell r="F21" t="str">
            <v>B</v>
          </cell>
          <cell r="G21">
            <v>4</v>
          </cell>
          <cell r="H21">
            <v>93</v>
          </cell>
          <cell r="I21">
            <v>95</v>
          </cell>
          <cell r="J21">
            <v>95</v>
          </cell>
          <cell r="K21">
            <v>91</v>
          </cell>
          <cell r="L21">
            <v>374</v>
          </cell>
        </row>
        <row r="22">
          <cell r="C22" t="str">
            <v>Mollier Bertrand</v>
          </cell>
          <cell r="D22" t="str">
            <v>Armes Réunies CF</v>
          </cell>
          <cell r="E22">
            <v>3</v>
          </cell>
          <cell r="F22" t="str">
            <v>A</v>
          </cell>
          <cell r="G22">
            <v>0</v>
          </cell>
          <cell r="H22">
            <v>370</v>
          </cell>
          <cell r="I22">
            <v>364</v>
          </cell>
          <cell r="J22">
            <v>376</v>
          </cell>
          <cell r="K22">
            <v>377</v>
          </cell>
        </row>
        <row r="23">
          <cell r="C23" t="str">
            <v>Mollier Bertrand</v>
          </cell>
          <cell r="D23" t="str">
            <v>Armes Réunies CF</v>
          </cell>
          <cell r="E23">
            <v>3</v>
          </cell>
          <cell r="F23" t="str">
            <v>A</v>
          </cell>
          <cell r="G23">
            <v>1</v>
          </cell>
          <cell r="H23">
            <v>93</v>
          </cell>
          <cell r="I23">
            <v>93</v>
          </cell>
          <cell r="J23">
            <v>91</v>
          </cell>
          <cell r="K23">
            <v>93</v>
          </cell>
          <cell r="L23">
            <v>370</v>
          </cell>
        </row>
        <row r="24">
          <cell r="C24" t="str">
            <v>Mollier Bertrand</v>
          </cell>
          <cell r="D24" t="str">
            <v>Armes Réunies CF</v>
          </cell>
          <cell r="E24">
            <v>3</v>
          </cell>
          <cell r="F24" t="str">
            <v>A</v>
          </cell>
          <cell r="G24">
            <v>2</v>
          </cell>
          <cell r="H24">
            <v>87</v>
          </cell>
          <cell r="I24">
            <v>89</v>
          </cell>
          <cell r="J24">
            <v>95</v>
          </cell>
          <cell r="K24">
            <v>93</v>
          </cell>
          <cell r="L24">
            <v>364</v>
          </cell>
        </row>
        <row r="25">
          <cell r="C25" t="str">
            <v>Mollier Bertrand</v>
          </cell>
          <cell r="D25" t="str">
            <v>Armes Réunies CF</v>
          </cell>
          <cell r="E25">
            <v>3</v>
          </cell>
          <cell r="F25" t="str">
            <v>A</v>
          </cell>
          <cell r="G25">
            <v>3</v>
          </cell>
          <cell r="H25">
            <v>96</v>
          </cell>
          <cell r="I25">
            <v>96</v>
          </cell>
          <cell r="J25">
            <v>95</v>
          </cell>
          <cell r="K25">
            <v>89</v>
          </cell>
          <cell r="L25">
            <v>376</v>
          </cell>
        </row>
        <row r="26">
          <cell r="C26" t="str">
            <v>Mollier Bertrand</v>
          </cell>
          <cell r="D26" t="str">
            <v>Armes Réunies CF</v>
          </cell>
          <cell r="E26">
            <v>3</v>
          </cell>
          <cell r="F26" t="str">
            <v>A</v>
          </cell>
          <cell r="G26">
            <v>4</v>
          </cell>
          <cell r="H26">
            <v>92</v>
          </cell>
          <cell r="I26">
            <v>93</v>
          </cell>
          <cell r="J26">
            <v>96</v>
          </cell>
          <cell r="K26">
            <v>96</v>
          </cell>
          <cell r="L26">
            <v>377</v>
          </cell>
        </row>
        <row r="27">
          <cell r="C27" t="str">
            <v>Tissot Georges</v>
          </cell>
          <cell r="D27" t="str">
            <v>Armes Réunies CF</v>
          </cell>
          <cell r="E27">
            <v>3</v>
          </cell>
          <cell r="F27" t="str">
            <v>B</v>
          </cell>
          <cell r="G27">
            <v>0</v>
          </cell>
          <cell r="H27">
            <v>357</v>
          </cell>
          <cell r="I27">
            <v>370</v>
          </cell>
          <cell r="J27">
            <v>365</v>
          </cell>
          <cell r="K27">
            <v>359</v>
          </cell>
        </row>
        <row r="28">
          <cell r="C28" t="str">
            <v>Tissot Georges</v>
          </cell>
          <cell r="D28" t="str">
            <v>Armes Réunies CF</v>
          </cell>
          <cell r="E28">
            <v>3</v>
          </cell>
          <cell r="F28" t="str">
            <v>B</v>
          </cell>
          <cell r="G28">
            <v>1</v>
          </cell>
          <cell r="H28">
            <v>90</v>
          </cell>
          <cell r="I28">
            <v>90</v>
          </cell>
          <cell r="J28">
            <v>87</v>
          </cell>
          <cell r="K28">
            <v>90</v>
          </cell>
          <cell r="L28">
            <v>357</v>
          </cell>
        </row>
        <row r="29">
          <cell r="C29" t="str">
            <v>Tissot Georges</v>
          </cell>
          <cell r="D29" t="str">
            <v>Armes Réunies CF</v>
          </cell>
          <cell r="E29">
            <v>3</v>
          </cell>
          <cell r="F29" t="str">
            <v>B</v>
          </cell>
          <cell r="G29">
            <v>2</v>
          </cell>
          <cell r="H29">
            <v>93</v>
          </cell>
          <cell r="I29">
            <v>97</v>
          </cell>
          <cell r="J29">
            <v>90</v>
          </cell>
          <cell r="K29">
            <v>90</v>
          </cell>
          <cell r="L29">
            <v>370</v>
          </cell>
        </row>
        <row r="30">
          <cell r="C30" t="str">
            <v>Tissot Georges</v>
          </cell>
          <cell r="D30" t="str">
            <v>Armes Réunies CF</v>
          </cell>
          <cell r="E30">
            <v>3</v>
          </cell>
          <cell r="F30" t="str">
            <v>B</v>
          </cell>
          <cell r="G30">
            <v>3</v>
          </cell>
          <cell r="H30">
            <v>93</v>
          </cell>
          <cell r="I30">
            <v>92</v>
          </cell>
          <cell r="J30">
            <v>90</v>
          </cell>
          <cell r="K30">
            <v>90</v>
          </cell>
          <cell r="L30">
            <v>365</v>
          </cell>
        </row>
        <row r="31">
          <cell r="C31" t="str">
            <v>Tissot Georges</v>
          </cell>
          <cell r="D31" t="str">
            <v>Armes Réunies CF</v>
          </cell>
          <cell r="E31">
            <v>3</v>
          </cell>
          <cell r="F31" t="str">
            <v>B</v>
          </cell>
          <cell r="G31">
            <v>4</v>
          </cell>
          <cell r="H31">
            <v>91</v>
          </cell>
          <cell r="I31">
            <v>89</v>
          </cell>
          <cell r="J31">
            <v>89</v>
          </cell>
          <cell r="K31">
            <v>90</v>
          </cell>
          <cell r="L31">
            <v>359</v>
          </cell>
        </row>
        <row r="32">
          <cell r="C32" t="str">
            <v>Chassot Pierre-Alain</v>
          </cell>
          <cell r="D32" t="str">
            <v>Poinçonneurs des Lilas</v>
          </cell>
          <cell r="E32">
            <v>4</v>
          </cell>
          <cell r="F32" t="str">
            <v>A</v>
          </cell>
          <cell r="G32">
            <v>0</v>
          </cell>
          <cell r="H32">
            <v>364</v>
          </cell>
          <cell r="I32">
            <v>358</v>
          </cell>
          <cell r="J32">
            <v>349</v>
          </cell>
          <cell r="K32">
            <v>366</v>
          </cell>
        </row>
        <row r="33">
          <cell r="C33" t="str">
            <v>Chassot Pierre-Alain</v>
          </cell>
          <cell r="D33" t="str">
            <v>Poinçonneurs des Lilas</v>
          </cell>
          <cell r="E33">
            <v>4</v>
          </cell>
          <cell r="F33" t="str">
            <v>A</v>
          </cell>
          <cell r="G33">
            <v>1</v>
          </cell>
          <cell r="H33">
            <v>92</v>
          </cell>
          <cell r="I33">
            <v>89</v>
          </cell>
          <cell r="J33">
            <v>90</v>
          </cell>
          <cell r="K33">
            <v>93</v>
          </cell>
          <cell r="L33">
            <v>364</v>
          </cell>
        </row>
        <row r="34">
          <cell r="C34" t="str">
            <v>Chassot Pierre-Alain</v>
          </cell>
          <cell r="D34" t="str">
            <v>Poinçonneurs des Lilas</v>
          </cell>
          <cell r="E34">
            <v>4</v>
          </cell>
          <cell r="F34" t="str">
            <v>A</v>
          </cell>
          <cell r="G34">
            <v>2</v>
          </cell>
          <cell r="H34">
            <v>90</v>
          </cell>
          <cell r="I34">
            <v>89</v>
          </cell>
          <cell r="J34">
            <v>88</v>
          </cell>
          <cell r="K34">
            <v>91</v>
          </cell>
          <cell r="L34">
            <v>358</v>
          </cell>
        </row>
        <row r="35">
          <cell r="C35" t="str">
            <v>Chassot Pierre-Alain</v>
          </cell>
          <cell r="D35" t="str">
            <v>Poinçonneurs des Lilas</v>
          </cell>
          <cell r="E35">
            <v>4</v>
          </cell>
          <cell r="F35" t="str">
            <v>A</v>
          </cell>
          <cell r="G35">
            <v>3</v>
          </cell>
          <cell r="H35">
            <v>91</v>
          </cell>
          <cell r="I35">
            <v>84</v>
          </cell>
          <cell r="J35">
            <v>85</v>
          </cell>
          <cell r="K35">
            <v>89</v>
          </cell>
          <cell r="L35">
            <v>349</v>
          </cell>
        </row>
        <row r="36">
          <cell r="C36" t="str">
            <v>Chassot Pierre-Alain</v>
          </cell>
          <cell r="D36" t="str">
            <v>Poinçonneurs des Lilas</v>
          </cell>
          <cell r="E36">
            <v>4</v>
          </cell>
          <cell r="F36" t="str">
            <v>A</v>
          </cell>
          <cell r="G36">
            <v>4</v>
          </cell>
          <cell r="H36">
            <v>89</v>
          </cell>
          <cell r="I36">
            <v>95</v>
          </cell>
          <cell r="J36">
            <v>94</v>
          </cell>
          <cell r="K36">
            <v>88</v>
          </cell>
          <cell r="L36">
            <v>366</v>
          </cell>
        </row>
        <row r="37">
          <cell r="C37" t="str">
            <v>Maelares Laurent</v>
          </cell>
          <cell r="D37" t="str">
            <v>Poinçonneurs des Lilas</v>
          </cell>
          <cell r="E37">
            <v>4</v>
          </cell>
          <cell r="F37" t="str">
            <v>B</v>
          </cell>
          <cell r="G37">
            <v>0</v>
          </cell>
          <cell r="H37">
            <v>373</v>
          </cell>
          <cell r="I37">
            <v>373</v>
          </cell>
          <cell r="J37">
            <v>373</v>
          </cell>
          <cell r="K37">
            <v>365</v>
          </cell>
        </row>
        <row r="38">
          <cell r="C38" t="str">
            <v>Maelares Laurent</v>
          </cell>
          <cell r="D38" t="str">
            <v>Poinçonneurs des Lilas</v>
          </cell>
          <cell r="E38">
            <v>4</v>
          </cell>
          <cell r="F38" t="str">
            <v>B</v>
          </cell>
          <cell r="G38">
            <v>1</v>
          </cell>
          <cell r="H38">
            <v>95</v>
          </cell>
          <cell r="I38">
            <v>90</v>
          </cell>
          <cell r="J38">
            <v>91</v>
          </cell>
          <cell r="K38">
            <v>97</v>
          </cell>
          <cell r="L38">
            <v>373</v>
          </cell>
        </row>
        <row r="39">
          <cell r="C39" t="str">
            <v>Maelares Laurent</v>
          </cell>
          <cell r="D39" t="str">
            <v>Poinçonneurs des Lilas</v>
          </cell>
          <cell r="E39">
            <v>4</v>
          </cell>
          <cell r="F39" t="str">
            <v>B</v>
          </cell>
          <cell r="G39">
            <v>2</v>
          </cell>
          <cell r="H39">
            <v>94</v>
          </cell>
          <cell r="I39">
            <v>93</v>
          </cell>
          <cell r="J39">
            <v>93</v>
          </cell>
          <cell r="K39">
            <v>93</v>
          </cell>
          <cell r="L39">
            <v>373</v>
          </cell>
        </row>
        <row r="40">
          <cell r="C40" t="str">
            <v>Maelares Laurent</v>
          </cell>
          <cell r="D40" t="str">
            <v>Poinçonneurs des Lilas</v>
          </cell>
          <cell r="E40">
            <v>4</v>
          </cell>
          <cell r="F40" t="str">
            <v>B</v>
          </cell>
          <cell r="G40">
            <v>3</v>
          </cell>
          <cell r="H40">
            <v>91</v>
          </cell>
          <cell r="I40">
            <v>92</v>
          </cell>
          <cell r="J40">
            <v>94</v>
          </cell>
          <cell r="K40">
            <v>96</v>
          </cell>
          <cell r="L40">
            <v>373</v>
          </cell>
        </row>
        <row r="41">
          <cell r="C41" t="str">
            <v>Maelares Laurent</v>
          </cell>
          <cell r="D41" t="str">
            <v>Poinçonneurs des Lilas</v>
          </cell>
          <cell r="E41">
            <v>4</v>
          </cell>
          <cell r="F41" t="str">
            <v>B</v>
          </cell>
          <cell r="G41">
            <v>4</v>
          </cell>
          <cell r="H41">
            <v>88</v>
          </cell>
          <cell r="I41">
            <v>92</v>
          </cell>
          <cell r="J41">
            <v>94</v>
          </cell>
          <cell r="K41">
            <v>91</v>
          </cell>
          <cell r="L41">
            <v>365</v>
          </cell>
        </row>
        <row r="42">
          <cell r="C42" t="str">
            <v>Roduit Gabriel</v>
          </cell>
          <cell r="D42" t="str">
            <v>Martigny / 2</v>
          </cell>
          <cell r="E42">
            <v>5</v>
          </cell>
          <cell r="F42" t="str">
            <v>A</v>
          </cell>
          <cell r="G42">
            <v>0</v>
          </cell>
          <cell r="H42">
            <v>333</v>
          </cell>
          <cell r="I42">
            <v>344</v>
          </cell>
          <cell r="J42">
            <v>366</v>
          </cell>
          <cell r="K42">
            <v>351</v>
          </cell>
        </row>
        <row r="43">
          <cell r="C43" t="str">
            <v>Roduit Gabriel</v>
          </cell>
          <cell r="D43" t="str">
            <v>Martigny / 2</v>
          </cell>
          <cell r="E43">
            <v>5</v>
          </cell>
          <cell r="F43" t="str">
            <v>A</v>
          </cell>
          <cell r="G43">
            <v>1</v>
          </cell>
          <cell r="H43">
            <v>86</v>
          </cell>
          <cell r="I43">
            <v>84</v>
          </cell>
          <cell r="J43">
            <v>79</v>
          </cell>
          <cell r="K43">
            <v>84</v>
          </cell>
          <cell r="L43">
            <v>333</v>
          </cell>
        </row>
        <row r="44">
          <cell r="C44" t="str">
            <v>Roduit Gabriel</v>
          </cell>
          <cell r="D44" t="str">
            <v>Martigny / 2</v>
          </cell>
          <cell r="E44">
            <v>5</v>
          </cell>
          <cell r="F44" t="str">
            <v>A</v>
          </cell>
          <cell r="G44">
            <v>2</v>
          </cell>
          <cell r="H44">
            <v>86</v>
          </cell>
          <cell r="I44">
            <v>88</v>
          </cell>
          <cell r="J44">
            <v>84</v>
          </cell>
          <cell r="K44">
            <v>86</v>
          </cell>
          <cell r="L44">
            <v>344</v>
          </cell>
        </row>
        <row r="45">
          <cell r="C45" t="str">
            <v>Roduit Gabriel</v>
          </cell>
          <cell r="D45" t="str">
            <v>Martigny / 2</v>
          </cell>
          <cell r="E45">
            <v>5</v>
          </cell>
          <cell r="F45" t="str">
            <v>A</v>
          </cell>
          <cell r="G45">
            <v>3</v>
          </cell>
          <cell r="H45">
            <v>93</v>
          </cell>
          <cell r="I45">
            <v>92</v>
          </cell>
          <cell r="J45">
            <v>88</v>
          </cell>
          <cell r="K45">
            <v>93</v>
          </cell>
          <cell r="L45">
            <v>366</v>
          </cell>
        </row>
        <row r="46">
          <cell r="C46" t="str">
            <v>Roduit Gabriel</v>
          </cell>
          <cell r="D46" t="str">
            <v>Martigny / 2</v>
          </cell>
          <cell r="E46">
            <v>5</v>
          </cell>
          <cell r="F46" t="str">
            <v>A</v>
          </cell>
          <cell r="G46">
            <v>4</v>
          </cell>
          <cell r="H46">
            <v>85</v>
          </cell>
          <cell r="I46">
            <v>90</v>
          </cell>
          <cell r="J46">
            <v>88</v>
          </cell>
          <cell r="K46">
            <v>88</v>
          </cell>
          <cell r="L46">
            <v>351</v>
          </cell>
        </row>
        <row r="47">
          <cell r="C47" t="str">
            <v>Bumann Bernard</v>
          </cell>
          <cell r="D47" t="str">
            <v>Martigny / 2</v>
          </cell>
          <cell r="E47">
            <v>5</v>
          </cell>
          <cell r="F47" t="str">
            <v>B</v>
          </cell>
          <cell r="G47">
            <v>0</v>
          </cell>
          <cell r="H47">
            <v>367</v>
          </cell>
          <cell r="I47">
            <v>348</v>
          </cell>
          <cell r="J47">
            <v>354</v>
          </cell>
          <cell r="K47">
            <v>363</v>
          </cell>
        </row>
        <row r="48">
          <cell r="C48" t="str">
            <v>Bumann Bernard</v>
          </cell>
          <cell r="D48" t="str">
            <v>Martigny / 2</v>
          </cell>
          <cell r="E48">
            <v>5</v>
          </cell>
          <cell r="F48" t="str">
            <v>B</v>
          </cell>
          <cell r="G48">
            <v>1</v>
          </cell>
          <cell r="H48">
            <v>90</v>
          </cell>
          <cell r="I48">
            <v>90</v>
          </cell>
          <cell r="J48">
            <v>91</v>
          </cell>
          <cell r="K48">
            <v>96</v>
          </cell>
          <cell r="L48">
            <v>367</v>
          </cell>
        </row>
        <row r="49">
          <cell r="C49" t="str">
            <v>Bumann Bernard</v>
          </cell>
          <cell r="D49" t="str">
            <v>Martigny / 2</v>
          </cell>
          <cell r="E49">
            <v>5</v>
          </cell>
          <cell r="F49" t="str">
            <v>B</v>
          </cell>
          <cell r="G49">
            <v>2</v>
          </cell>
          <cell r="H49">
            <v>90</v>
          </cell>
          <cell r="I49">
            <v>81</v>
          </cell>
          <cell r="J49">
            <v>90</v>
          </cell>
          <cell r="K49">
            <v>87</v>
          </cell>
          <cell r="L49">
            <v>348</v>
          </cell>
        </row>
        <row r="50">
          <cell r="C50" t="str">
            <v>Bumann Bernard</v>
          </cell>
          <cell r="D50" t="str">
            <v>Martigny / 2</v>
          </cell>
          <cell r="E50">
            <v>5</v>
          </cell>
          <cell r="F50" t="str">
            <v>B</v>
          </cell>
          <cell r="G50">
            <v>3</v>
          </cell>
          <cell r="H50">
            <v>90</v>
          </cell>
          <cell r="I50">
            <v>87</v>
          </cell>
          <cell r="J50">
            <v>91</v>
          </cell>
          <cell r="K50">
            <v>86</v>
          </cell>
          <cell r="L50">
            <v>354</v>
          </cell>
        </row>
        <row r="51">
          <cell r="C51" t="str">
            <v>Bumann Bernard</v>
          </cell>
          <cell r="D51" t="str">
            <v>Martigny / 2</v>
          </cell>
          <cell r="E51">
            <v>5</v>
          </cell>
          <cell r="F51" t="str">
            <v>B</v>
          </cell>
          <cell r="G51">
            <v>4</v>
          </cell>
          <cell r="H51">
            <v>92</v>
          </cell>
          <cell r="I51">
            <v>92</v>
          </cell>
          <cell r="J51">
            <v>90</v>
          </cell>
          <cell r="K51">
            <v>89</v>
          </cell>
          <cell r="L51">
            <v>363</v>
          </cell>
        </row>
        <row r="52">
          <cell r="C52" t="str">
            <v>Jeanneret Michel</v>
          </cell>
          <cell r="D52" t="str">
            <v>Boudry / Renforcé</v>
          </cell>
          <cell r="E52">
            <v>6</v>
          </cell>
          <cell r="F52" t="str">
            <v>A</v>
          </cell>
          <cell r="G52">
            <v>0</v>
          </cell>
          <cell r="H52">
            <v>332</v>
          </cell>
          <cell r="I52">
            <v>329</v>
          </cell>
          <cell r="J52">
            <v>343</v>
          </cell>
          <cell r="K52">
            <v>332</v>
          </cell>
        </row>
        <row r="53">
          <cell r="C53" t="str">
            <v>Jeanneret Michel</v>
          </cell>
          <cell r="D53" t="str">
            <v>Boudry / Renforcé</v>
          </cell>
          <cell r="E53">
            <v>6</v>
          </cell>
          <cell r="F53" t="str">
            <v>A</v>
          </cell>
          <cell r="G53">
            <v>1</v>
          </cell>
          <cell r="H53">
            <v>80</v>
          </cell>
          <cell r="I53">
            <v>84</v>
          </cell>
          <cell r="J53">
            <v>87</v>
          </cell>
          <cell r="K53">
            <v>81</v>
          </cell>
          <cell r="L53">
            <v>332</v>
          </cell>
        </row>
        <row r="54">
          <cell r="C54" t="str">
            <v>Jeanneret Michel</v>
          </cell>
          <cell r="D54" t="str">
            <v>Boudry / Renforcé</v>
          </cell>
          <cell r="E54">
            <v>6</v>
          </cell>
          <cell r="F54" t="str">
            <v>A</v>
          </cell>
          <cell r="G54">
            <v>2</v>
          </cell>
          <cell r="H54">
            <v>87</v>
          </cell>
          <cell r="I54">
            <v>81</v>
          </cell>
          <cell r="J54">
            <v>77</v>
          </cell>
          <cell r="K54">
            <v>84</v>
          </cell>
          <cell r="L54">
            <v>329</v>
          </cell>
        </row>
        <row r="55">
          <cell r="C55" t="str">
            <v>Jeanneret Michel</v>
          </cell>
          <cell r="D55" t="str">
            <v>Boudry / Renforcé</v>
          </cell>
          <cell r="E55">
            <v>6</v>
          </cell>
          <cell r="F55" t="str">
            <v>A</v>
          </cell>
          <cell r="G55">
            <v>3</v>
          </cell>
          <cell r="H55">
            <v>83</v>
          </cell>
          <cell r="I55">
            <v>84</v>
          </cell>
          <cell r="J55">
            <v>83</v>
          </cell>
          <cell r="K55">
            <v>93</v>
          </cell>
          <cell r="L55">
            <v>343</v>
          </cell>
        </row>
        <row r="56">
          <cell r="C56" t="str">
            <v>Jeanneret Michel</v>
          </cell>
          <cell r="D56" t="str">
            <v>Boudry / Renforcé</v>
          </cell>
          <cell r="E56">
            <v>6</v>
          </cell>
          <cell r="F56" t="str">
            <v>A</v>
          </cell>
          <cell r="G56">
            <v>4</v>
          </cell>
          <cell r="H56">
            <v>79</v>
          </cell>
          <cell r="I56">
            <v>81</v>
          </cell>
          <cell r="J56">
            <v>82</v>
          </cell>
          <cell r="K56">
            <v>90</v>
          </cell>
          <cell r="L56">
            <v>332</v>
          </cell>
        </row>
        <row r="57">
          <cell r="C57" t="str">
            <v>Raedler Richard</v>
          </cell>
          <cell r="D57" t="str">
            <v>Boudry / Renforcé</v>
          </cell>
          <cell r="E57">
            <v>6</v>
          </cell>
          <cell r="F57" t="str">
            <v>B</v>
          </cell>
          <cell r="G57">
            <v>0</v>
          </cell>
          <cell r="H57">
            <v>386</v>
          </cell>
          <cell r="I57">
            <v>382</v>
          </cell>
          <cell r="J57">
            <v>385</v>
          </cell>
          <cell r="K57">
            <v>385</v>
          </cell>
        </row>
        <row r="58">
          <cell r="C58" t="str">
            <v>Raedler Richard</v>
          </cell>
          <cell r="D58" t="str">
            <v>Boudry / Renforcé</v>
          </cell>
          <cell r="E58">
            <v>6</v>
          </cell>
          <cell r="F58" t="str">
            <v>B</v>
          </cell>
          <cell r="G58">
            <v>1</v>
          </cell>
          <cell r="H58">
            <v>97</v>
          </cell>
          <cell r="I58">
            <v>95</v>
          </cell>
          <cell r="J58">
            <v>96</v>
          </cell>
          <cell r="K58">
            <v>98</v>
          </cell>
          <cell r="L58">
            <v>386</v>
          </cell>
        </row>
        <row r="59">
          <cell r="C59" t="str">
            <v>Raedler Richard</v>
          </cell>
          <cell r="D59" t="str">
            <v>Boudry / Renforcé</v>
          </cell>
          <cell r="E59">
            <v>6</v>
          </cell>
          <cell r="F59" t="str">
            <v>B</v>
          </cell>
          <cell r="G59">
            <v>2</v>
          </cell>
          <cell r="H59">
            <v>96</v>
          </cell>
          <cell r="I59">
            <v>95</v>
          </cell>
          <cell r="J59">
            <v>96</v>
          </cell>
          <cell r="K59">
            <v>95</v>
          </cell>
          <cell r="L59">
            <v>382</v>
          </cell>
        </row>
        <row r="60">
          <cell r="C60" t="str">
            <v>Raedler Richard</v>
          </cell>
          <cell r="D60" t="str">
            <v>Boudry / Renforcé</v>
          </cell>
          <cell r="E60">
            <v>6</v>
          </cell>
          <cell r="F60" t="str">
            <v>B</v>
          </cell>
          <cell r="G60">
            <v>3</v>
          </cell>
          <cell r="H60">
            <v>94</v>
          </cell>
          <cell r="I60">
            <v>98</v>
          </cell>
          <cell r="J60">
            <v>96</v>
          </cell>
          <cell r="K60">
            <v>97</v>
          </cell>
          <cell r="L60">
            <v>385</v>
          </cell>
        </row>
        <row r="61">
          <cell r="C61" t="str">
            <v>Raedler Richard</v>
          </cell>
          <cell r="D61" t="str">
            <v>Boudry / Renforcé</v>
          </cell>
          <cell r="E61">
            <v>6</v>
          </cell>
          <cell r="F61" t="str">
            <v>B</v>
          </cell>
          <cell r="G61">
            <v>4</v>
          </cell>
          <cell r="H61">
            <v>97</v>
          </cell>
          <cell r="I61">
            <v>96</v>
          </cell>
          <cell r="J61">
            <v>95</v>
          </cell>
          <cell r="K61">
            <v>97</v>
          </cell>
          <cell r="L61">
            <v>385</v>
          </cell>
        </row>
        <row r="62">
          <cell r="C62" t="str">
            <v>Cochet Jean-Claude</v>
          </cell>
          <cell r="D62" t="str">
            <v>Yverdon</v>
          </cell>
          <cell r="E62">
            <v>7</v>
          </cell>
          <cell r="F62" t="str">
            <v>A</v>
          </cell>
          <cell r="G62">
            <v>0</v>
          </cell>
          <cell r="H62">
            <v>379</v>
          </cell>
          <cell r="I62">
            <v>382</v>
          </cell>
          <cell r="J62">
            <v>382</v>
          </cell>
          <cell r="K62">
            <v>380</v>
          </cell>
        </row>
        <row r="63">
          <cell r="C63" t="str">
            <v>Cochet Jean-Claude</v>
          </cell>
          <cell r="D63" t="str">
            <v>Yverdon</v>
          </cell>
          <cell r="E63">
            <v>7</v>
          </cell>
          <cell r="F63" t="str">
            <v>A</v>
          </cell>
          <cell r="G63">
            <v>1</v>
          </cell>
          <cell r="H63">
            <v>96</v>
          </cell>
          <cell r="I63">
            <v>96</v>
          </cell>
          <cell r="J63">
            <v>91</v>
          </cell>
          <cell r="K63">
            <v>96</v>
          </cell>
          <cell r="L63">
            <v>379</v>
          </cell>
        </row>
        <row r="64">
          <cell r="C64" t="str">
            <v>Cochet Jean-Claude</v>
          </cell>
          <cell r="D64" t="str">
            <v>Yverdon</v>
          </cell>
          <cell r="E64">
            <v>7</v>
          </cell>
          <cell r="F64" t="str">
            <v>A</v>
          </cell>
          <cell r="G64">
            <v>2</v>
          </cell>
          <cell r="H64">
            <v>94</v>
          </cell>
          <cell r="I64">
            <v>96</v>
          </cell>
          <cell r="J64">
            <v>95</v>
          </cell>
          <cell r="K64">
            <v>97</v>
          </cell>
          <cell r="L64">
            <v>382</v>
          </cell>
        </row>
        <row r="65">
          <cell r="C65" t="str">
            <v>Cochet Jean-Claude</v>
          </cell>
          <cell r="D65" t="str">
            <v>Yverdon</v>
          </cell>
          <cell r="E65">
            <v>7</v>
          </cell>
          <cell r="F65" t="str">
            <v>A</v>
          </cell>
          <cell r="G65">
            <v>3</v>
          </cell>
          <cell r="H65">
            <v>98</v>
          </cell>
          <cell r="I65">
            <v>93</v>
          </cell>
          <cell r="J65">
            <v>95</v>
          </cell>
          <cell r="K65">
            <v>96</v>
          </cell>
          <cell r="L65">
            <v>382</v>
          </cell>
        </row>
        <row r="66">
          <cell r="C66" t="str">
            <v>Cochet Jean-Claude</v>
          </cell>
          <cell r="D66" t="str">
            <v>Yverdon</v>
          </cell>
          <cell r="E66">
            <v>7</v>
          </cell>
          <cell r="F66" t="str">
            <v>A</v>
          </cell>
          <cell r="G66">
            <v>4</v>
          </cell>
          <cell r="H66">
            <v>95</v>
          </cell>
          <cell r="I66">
            <v>96</v>
          </cell>
          <cell r="J66">
            <v>95</v>
          </cell>
          <cell r="K66">
            <v>94</v>
          </cell>
          <cell r="L66">
            <v>380</v>
          </cell>
        </row>
        <row r="67">
          <cell r="C67" t="str">
            <v>Regamey Michel</v>
          </cell>
          <cell r="D67" t="str">
            <v>Yverdon</v>
          </cell>
          <cell r="E67">
            <v>7</v>
          </cell>
          <cell r="F67" t="str">
            <v>B</v>
          </cell>
          <cell r="G67">
            <v>0</v>
          </cell>
          <cell r="H67">
            <v>382</v>
          </cell>
          <cell r="I67">
            <v>375</v>
          </cell>
          <cell r="J67">
            <v>385</v>
          </cell>
          <cell r="K67">
            <v>385</v>
          </cell>
        </row>
        <row r="68">
          <cell r="C68" t="str">
            <v>Regamey Michel</v>
          </cell>
          <cell r="D68" t="str">
            <v>Yverdon</v>
          </cell>
          <cell r="E68">
            <v>7</v>
          </cell>
          <cell r="F68" t="str">
            <v>B</v>
          </cell>
          <cell r="G68">
            <v>1</v>
          </cell>
          <cell r="H68">
            <v>96</v>
          </cell>
          <cell r="I68">
            <v>99</v>
          </cell>
          <cell r="J68">
            <v>91</v>
          </cell>
          <cell r="K68">
            <v>96</v>
          </cell>
          <cell r="L68">
            <v>382</v>
          </cell>
        </row>
        <row r="69">
          <cell r="C69" t="str">
            <v>Regamey Michel</v>
          </cell>
          <cell r="D69" t="str">
            <v>Yverdon</v>
          </cell>
          <cell r="E69">
            <v>7</v>
          </cell>
          <cell r="F69" t="str">
            <v>B</v>
          </cell>
          <cell r="G69">
            <v>2</v>
          </cell>
          <cell r="H69">
            <v>92</v>
          </cell>
          <cell r="I69">
            <v>92</v>
          </cell>
          <cell r="J69">
            <v>96</v>
          </cell>
          <cell r="K69">
            <v>95</v>
          </cell>
          <cell r="L69">
            <v>375</v>
          </cell>
        </row>
        <row r="70">
          <cell r="C70" t="str">
            <v>Regamey Michel</v>
          </cell>
          <cell r="D70" t="str">
            <v>Yverdon</v>
          </cell>
          <cell r="E70">
            <v>7</v>
          </cell>
          <cell r="F70" t="str">
            <v>B</v>
          </cell>
          <cell r="G70">
            <v>3</v>
          </cell>
          <cell r="H70">
            <v>95</v>
          </cell>
          <cell r="I70">
            <v>97</v>
          </cell>
          <cell r="J70">
            <v>97</v>
          </cell>
          <cell r="K70">
            <v>96</v>
          </cell>
          <cell r="L70">
            <v>385</v>
          </cell>
        </row>
        <row r="71">
          <cell r="C71" t="str">
            <v>Regamey Michel</v>
          </cell>
          <cell r="D71" t="str">
            <v>Yverdon</v>
          </cell>
          <cell r="E71">
            <v>7</v>
          </cell>
          <cell r="F71" t="str">
            <v>B</v>
          </cell>
          <cell r="G71">
            <v>4</v>
          </cell>
          <cell r="H71">
            <v>94</v>
          </cell>
          <cell r="I71">
            <v>95</v>
          </cell>
          <cell r="J71">
            <v>99</v>
          </cell>
          <cell r="K71">
            <v>97</v>
          </cell>
          <cell r="L71">
            <v>385</v>
          </cell>
        </row>
        <row r="72">
          <cell r="C72" t="str">
            <v>Favre Jean-Daniel</v>
          </cell>
          <cell r="D72" t="str">
            <v>Martigny / 1</v>
          </cell>
          <cell r="E72">
            <v>8</v>
          </cell>
          <cell r="F72" t="str">
            <v>A</v>
          </cell>
          <cell r="G72">
            <v>0</v>
          </cell>
          <cell r="H72">
            <v>377</v>
          </cell>
          <cell r="I72">
            <v>373</v>
          </cell>
          <cell r="J72">
            <v>380</v>
          </cell>
          <cell r="K72">
            <v>376</v>
          </cell>
        </row>
        <row r="73">
          <cell r="C73" t="str">
            <v>Favre Jean-Daniel</v>
          </cell>
          <cell r="D73" t="str">
            <v>Martigny / 1</v>
          </cell>
          <cell r="E73">
            <v>8</v>
          </cell>
          <cell r="F73" t="str">
            <v>A</v>
          </cell>
          <cell r="G73">
            <v>1</v>
          </cell>
          <cell r="H73">
            <v>90</v>
          </cell>
          <cell r="I73">
            <v>97</v>
          </cell>
          <cell r="J73">
            <v>95</v>
          </cell>
          <cell r="K73">
            <v>95</v>
          </cell>
          <cell r="L73">
            <v>377</v>
          </cell>
        </row>
        <row r="74">
          <cell r="C74" t="str">
            <v>Favre Jean-Daniel</v>
          </cell>
          <cell r="D74" t="str">
            <v>Martigny / 1</v>
          </cell>
          <cell r="E74">
            <v>8</v>
          </cell>
          <cell r="F74" t="str">
            <v>A</v>
          </cell>
          <cell r="G74">
            <v>2</v>
          </cell>
          <cell r="H74">
            <v>93</v>
          </cell>
          <cell r="I74">
            <v>95</v>
          </cell>
          <cell r="J74">
            <v>92</v>
          </cell>
          <cell r="K74">
            <v>93</v>
          </cell>
          <cell r="L74">
            <v>373</v>
          </cell>
        </row>
        <row r="75">
          <cell r="C75" t="str">
            <v>Favre Jean-Daniel</v>
          </cell>
          <cell r="D75" t="str">
            <v>Martigny / 1</v>
          </cell>
          <cell r="E75">
            <v>8</v>
          </cell>
          <cell r="F75" t="str">
            <v>A</v>
          </cell>
          <cell r="G75">
            <v>3</v>
          </cell>
          <cell r="H75">
            <v>95</v>
          </cell>
          <cell r="I75">
            <v>96</v>
          </cell>
          <cell r="J75">
            <v>93</v>
          </cell>
          <cell r="K75">
            <v>96</v>
          </cell>
          <cell r="L75">
            <v>380</v>
          </cell>
        </row>
        <row r="76">
          <cell r="C76" t="str">
            <v>Favre Jean-Daniel</v>
          </cell>
          <cell r="D76" t="str">
            <v>Martigny / 1</v>
          </cell>
          <cell r="E76">
            <v>8</v>
          </cell>
          <cell r="F76" t="str">
            <v>A</v>
          </cell>
          <cell r="G76">
            <v>4</v>
          </cell>
          <cell r="H76">
            <v>92</v>
          </cell>
          <cell r="I76">
            <v>94</v>
          </cell>
          <cell r="J76">
            <v>95</v>
          </cell>
          <cell r="K76">
            <v>95</v>
          </cell>
          <cell r="L76">
            <v>376</v>
          </cell>
        </row>
        <row r="77">
          <cell r="C77" t="str">
            <v>Schütz Jean-Luc</v>
          </cell>
          <cell r="D77" t="str">
            <v>Martigny / 1</v>
          </cell>
          <cell r="E77">
            <v>8</v>
          </cell>
          <cell r="F77" t="str">
            <v>B</v>
          </cell>
          <cell r="G77">
            <v>0</v>
          </cell>
          <cell r="H77">
            <v>363</v>
          </cell>
          <cell r="I77">
            <v>370</v>
          </cell>
          <cell r="J77">
            <v>350</v>
          </cell>
          <cell r="K77">
            <v>367</v>
          </cell>
        </row>
        <row r="78">
          <cell r="C78" t="str">
            <v>Schütz Jean-Luc</v>
          </cell>
          <cell r="D78" t="str">
            <v>Martigny / 1</v>
          </cell>
          <cell r="E78">
            <v>8</v>
          </cell>
          <cell r="F78" t="str">
            <v>B</v>
          </cell>
          <cell r="G78">
            <v>1</v>
          </cell>
          <cell r="H78">
            <v>88</v>
          </cell>
          <cell r="I78">
            <v>92</v>
          </cell>
          <cell r="J78">
            <v>90</v>
          </cell>
          <cell r="K78">
            <v>93</v>
          </cell>
          <cell r="L78">
            <v>363</v>
          </cell>
        </row>
        <row r="79">
          <cell r="C79" t="str">
            <v>Schütz Jean-Luc</v>
          </cell>
          <cell r="D79" t="str">
            <v>Martigny / 1</v>
          </cell>
          <cell r="E79">
            <v>8</v>
          </cell>
          <cell r="F79" t="str">
            <v>B</v>
          </cell>
          <cell r="G79">
            <v>2</v>
          </cell>
          <cell r="H79">
            <v>91</v>
          </cell>
          <cell r="I79">
            <v>94</v>
          </cell>
          <cell r="J79">
            <v>92</v>
          </cell>
          <cell r="K79">
            <v>93</v>
          </cell>
          <cell r="L79">
            <v>370</v>
          </cell>
        </row>
        <row r="80">
          <cell r="C80" t="str">
            <v>Schütz Jean-Luc</v>
          </cell>
          <cell r="D80" t="str">
            <v>Martigny / 1</v>
          </cell>
          <cell r="E80">
            <v>8</v>
          </cell>
          <cell r="F80" t="str">
            <v>B</v>
          </cell>
          <cell r="G80">
            <v>3</v>
          </cell>
          <cell r="H80">
            <v>87</v>
          </cell>
          <cell r="I80">
            <v>86</v>
          </cell>
          <cell r="J80">
            <v>88</v>
          </cell>
          <cell r="K80">
            <v>89</v>
          </cell>
          <cell r="L80">
            <v>350</v>
          </cell>
        </row>
        <row r="81">
          <cell r="C81" t="str">
            <v>Schütz Jean-Luc</v>
          </cell>
          <cell r="D81" t="str">
            <v>Martigny / 1</v>
          </cell>
          <cell r="E81">
            <v>8</v>
          </cell>
          <cell r="F81" t="str">
            <v>B</v>
          </cell>
          <cell r="G81">
            <v>4</v>
          </cell>
          <cell r="H81">
            <v>91</v>
          </cell>
          <cell r="I81">
            <v>91</v>
          </cell>
          <cell r="J81">
            <v>95</v>
          </cell>
          <cell r="K81">
            <v>90</v>
          </cell>
          <cell r="L81">
            <v>367</v>
          </cell>
        </row>
        <row r="82">
          <cell r="C82" t="str">
            <v>Saladin Daniel</v>
          </cell>
          <cell r="D82" t="str">
            <v>Delémont-Ville / 1</v>
          </cell>
          <cell r="E82">
            <v>9</v>
          </cell>
          <cell r="F82" t="str">
            <v>A</v>
          </cell>
          <cell r="G82">
            <v>0</v>
          </cell>
          <cell r="H82">
            <v>375</v>
          </cell>
          <cell r="I82">
            <v>375</v>
          </cell>
          <cell r="J82">
            <v>388</v>
          </cell>
          <cell r="K82">
            <v>378</v>
          </cell>
        </row>
        <row r="83">
          <cell r="C83" t="str">
            <v>Saladin Daniel</v>
          </cell>
          <cell r="D83" t="str">
            <v>Delémont-Ville / 1</v>
          </cell>
          <cell r="E83">
            <v>9</v>
          </cell>
          <cell r="F83" t="str">
            <v>A</v>
          </cell>
          <cell r="G83">
            <v>1</v>
          </cell>
          <cell r="H83">
            <v>94</v>
          </cell>
          <cell r="I83">
            <v>95</v>
          </cell>
          <cell r="J83">
            <v>94</v>
          </cell>
          <cell r="K83">
            <v>92</v>
          </cell>
          <cell r="L83">
            <v>375</v>
          </cell>
        </row>
        <row r="84">
          <cell r="C84" t="str">
            <v>Saladin Daniel</v>
          </cell>
          <cell r="D84" t="str">
            <v>Delémont-Ville / 1</v>
          </cell>
          <cell r="E84">
            <v>9</v>
          </cell>
          <cell r="F84" t="str">
            <v>A</v>
          </cell>
          <cell r="G84">
            <v>2</v>
          </cell>
          <cell r="H84">
            <v>93</v>
          </cell>
          <cell r="I84">
            <v>91</v>
          </cell>
          <cell r="J84">
            <v>94</v>
          </cell>
          <cell r="K84">
            <v>97</v>
          </cell>
          <cell r="L84">
            <v>375</v>
          </cell>
        </row>
        <row r="85">
          <cell r="C85" t="str">
            <v>Saladin Daniel</v>
          </cell>
          <cell r="D85" t="str">
            <v>Delémont-Ville / 1</v>
          </cell>
          <cell r="E85">
            <v>9</v>
          </cell>
          <cell r="F85" t="str">
            <v>A</v>
          </cell>
          <cell r="G85">
            <v>3</v>
          </cell>
          <cell r="H85">
            <v>97</v>
          </cell>
          <cell r="I85">
            <v>97</v>
          </cell>
          <cell r="J85">
            <v>97</v>
          </cell>
          <cell r="K85">
            <v>97</v>
          </cell>
          <cell r="L85">
            <v>388</v>
          </cell>
        </row>
        <row r="86">
          <cell r="C86" t="str">
            <v>Saladin Daniel</v>
          </cell>
          <cell r="D86" t="str">
            <v>Delémont-Ville / 1</v>
          </cell>
          <cell r="E86">
            <v>9</v>
          </cell>
          <cell r="F86" t="str">
            <v>A</v>
          </cell>
          <cell r="G86">
            <v>4</v>
          </cell>
          <cell r="H86">
            <v>96</v>
          </cell>
          <cell r="I86">
            <v>93</v>
          </cell>
          <cell r="J86">
            <v>94</v>
          </cell>
          <cell r="K86">
            <v>95</v>
          </cell>
          <cell r="L86">
            <v>378</v>
          </cell>
        </row>
        <row r="87">
          <cell r="C87" t="str">
            <v>Anker Jean</v>
          </cell>
          <cell r="D87" t="str">
            <v>Delémont-Ville / 1</v>
          </cell>
          <cell r="E87">
            <v>9</v>
          </cell>
          <cell r="F87" t="str">
            <v>B</v>
          </cell>
          <cell r="G87">
            <v>0</v>
          </cell>
          <cell r="H87">
            <v>371</v>
          </cell>
          <cell r="I87">
            <v>376</v>
          </cell>
          <cell r="J87">
            <v>372</v>
          </cell>
          <cell r="K87">
            <v>358</v>
          </cell>
        </row>
        <row r="88">
          <cell r="C88" t="str">
            <v>Anker Jean</v>
          </cell>
          <cell r="D88" t="str">
            <v>Delémont-Ville / 1</v>
          </cell>
          <cell r="E88">
            <v>9</v>
          </cell>
          <cell r="F88" t="str">
            <v>B</v>
          </cell>
          <cell r="G88">
            <v>1</v>
          </cell>
          <cell r="H88">
            <v>90</v>
          </cell>
          <cell r="I88">
            <v>93</v>
          </cell>
          <cell r="J88">
            <v>96</v>
          </cell>
          <cell r="K88">
            <v>92</v>
          </cell>
          <cell r="L88">
            <v>371</v>
          </cell>
        </row>
        <row r="89">
          <cell r="C89" t="str">
            <v>Anker Jean</v>
          </cell>
          <cell r="D89" t="str">
            <v>Delémont-Ville / 1</v>
          </cell>
          <cell r="E89">
            <v>9</v>
          </cell>
          <cell r="F89" t="str">
            <v>B</v>
          </cell>
          <cell r="G89">
            <v>2</v>
          </cell>
          <cell r="H89">
            <v>93</v>
          </cell>
          <cell r="I89">
            <v>93</v>
          </cell>
          <cell r="J89">
            <v>95</v>
          </cell>
          <cell r="K89">
            <v>95</v>
          </cell>
          <cell r="L89">
            <v>376</v>
          </cell>
        </row>
        <row r="90">
          <cell r="C90" t="str">
            <v>Anker Jean</v>
          </cell>
          <cell r="D90" t="str">
            <v>Delémont-Ville / 1</v>
          </cell>
          <cell r="E90">
            <v>9</v>
          </cell>
          <cell r="F90" t="str">
            <v>B</v>
          </cell>
          <cell r="G90">
            <v>3</v>
          </cell>
          <cell r="H90">
            <v>95</v>
          </cell>
          <cell r="I90">
            <v>93</v>
          </cell>
          <cell r="J90">
            <v>93</v>
          </cell>
          <cell r="K90">
            <v>91</v>
          </cell>
          <cell r="L90">
            <v>372</v>
          </cell>
        </row>
        <row r="91">
          <cell r="C91" t="str">
            <v>Anker Jean</v>
          </cell>
          <cell r="D91" t="str">
            <v>Delémont-Ville / 1</v>
          </cell>
          <cell r="E91">
            <v>9</v>
          </cell>
          <cell r="F91" t="str">
            <v>B</v>
          </cell>
          <cell r="G91">
            <v>4</v>
          </cell>
          <cell r="H91">
            <v>94</v>
          </cell>
          <cell r="I91">
            <v>92</v>
          </cell>
          <cell r="J91">
            <v>87</v>
          </cell>
          <cell r="K91">
            <v>85</v>
          </cell>
          <cell r="L91">
            <v>358</v>
          </cell>
        </row>
        <row r="92">
          <cell r="C92" t="str">
            <v>Bron Christian</v>
          </cell>
          <cell r="D92" t="str">
            <v>Omega 007</v>
          </cell>
          <cell r="E92">
            <v>10</v>
          </cell>
          <cell r="F92" t="str">
            <v>A</v>
          </cell>
          <cell r="G92">
            <v>0</v>
          </cell>
          <cell r="H92">
            <v>347</v>
          </cell>
          <cell r="I92">
            <v>360</v>
          </cell>
          <cell r="J92">
            <v>360</v>
          </cell>
          <cell r="K92">
            <v>342</v>
          </cell>
        </row>
        <row r="93">
          <cell r="C93" t="str">
            <v>Bron Christian</v>
          </cell>
          <cell r="D93" t="str">
            <v>Omega 007</v>
          </cell>
          <cell r="E93">
            <v>10</v>
          </cell>
          <cell r="F93" t="str">
            <v>A</v>
          </cell>
          <cell r="G93">
            <v>1</v>
          </cell>
          <cell r="H93">
            <v>87</v>
          </cell>
          <cell r="I93">
            <v>88</v>
          </cell>
          <cell r="J93">
            <v>87</v>
          </cell>
          <cell r="K93">
            <v>85</v>
          </cell>
          <cell r="L93">
            <v>347</v>
          </cell>
        </row>
        <row r="94">
          <cell r="C94" t="str">
            <v>Bron Christian</v>
          </cell>
          <cell r="D94" t="str">
            <v>Omega 007</v>
          </cell>
          <cell r="E94">
            <v>10</v>
          </cell>
          <cell r="F94" t="str">
            <v>A</v>
          </cell>
          <cell r="G94">
            <v>2</v>
          </cell>
          <cell r="H94">
            <v>92</v>
          </cell>
          <cell r="I94">
            <v>93</v>
          </cell>
          <cell r="J94">
            <v>85</v>
          </cell>
          <cell r="K94">
            <v>90</v>
          </cell>
          <cell r="L94">
            <v>360</v>
          </cell>
        </row>
        <row r="95">
          <cell r="C95" t="str">
            <v>Bron Christian</v>
          </cell>
          <cell r="D95" t="str">
            <v>Omega 007</v>
          </cell>
          <cell r="E95">
            <v>10</v>
          </cell>
          <cell r="F95" t="str">
            <v>A</v>
          </cell>
          <cell r="G95">
            <v>3</v>
          </cell>
          <cell r="H95">
            <v>92</v>
          </cell>
          <cell r="I95">
            <v>89</v>
          </cell>
          <cell r="J95">
            <v>90</v>
          </cell>
          <cell r="K95">
            <v>89</v>
          </cell>
          <cell r="L95">
            <v>360</v>
          </cell>
        </row>
        <row r="96">
          <cell r="C96" t="str">
            <v>Bron Christian</v>
          </cell>
          <cell r="D96" t="str">
            <v>Omega 007</v>
          </cell>
          <cell r="E96">
            <v>10</v>
          </cell>
          <cell r="F96" t="str">
            <v>A</v>
          </cell>
          <cell r="G96">
            <v>4</v>
          </cell>
          <cell r="H96">
            <v>79</v>
          </cell>
          <cell r="I96">
            <v>88</v>
          </cell>
          <cell r="J96">
            <v>87</v>
          </cell>
          <cell r="K96">
            <v>88</v>
          </cell>
          <cell r="L96">
            <v>342</v>
          </cell>
        </row>
        <row r="97">
          <cell r="C97" t="str">
            <v>Chuat Thierry</v>
          </cell>
          <cell r="D97" t="str">
            <v>Omega 007</v>
          </cell>
          <cell r="E97">
            <v>10</v>
          </cell>
          <cell r="F97" t="str">
            <v>B</v>
          </cell>
          <cell r="G97">
            <v>0</v>
          </cell>
          <cell r="H97">
            <v>360</v>
          </cell>
          <cell r="I97">
            <v>344</v>
          </cell>
          <cell r="J97">
            <v>345</v>
          </cell>
          <cell r="K97">
            <v>345</v>
          </cell>
        </row>
        <row r="98">
          <cell r="C98" t="str">
            <v>Chuat Thierry</v>
          </cell>
          <cell r="D98" t="str">
            <v>Omega 007</v>
          </cell>
          <cell r="E98">
            <v>10</v>
          </cell>
          <cell r="F98" t="str">
            <v>B</v>
          </cell>
          <cell r="G98">
            <v>1</v>
          </cell>
          <cell r="H98">
            <v>89</v>
          </cell>
          <cell r="I98">
            <v>93</v>
          </cell>
          <cell r="J98">
            <v>92</v>
          </cell>
          <cell r="K98">
            <v>86</v>
          </cell>
          <cell r="L98">
            <v>360</v>
          </cell>
        </row>
        <row r="99">
          <cell r="C99" t="str">
            <v>Chuat Thierry</v>
          </cell>
          <cell r="D99" t="str">
            <v>Omega 007</v>
          </cell>
          <cell r="E99">
            <v>10</v>
          </cell>
          <cell r="F99" t="str">
            <v>B</v>
          </cell>
          <cell r="G99">
            <v>2</v>
          </cell>
          <cell r="H99">
            <v>84</v>
          </cell>
          <cell r="I99">
            <v>89</v>
          </cell>
          <cell r="J99">
            <v>88</v>
          </cell>
          <cell r="K99">
            <v>83</v>
          </cell>
          <cell r="L99">
            <v>344</v>
          </cell>
        </row>
        <row r="100">
          <cell r="C100" t="str">
            <v>Chuat Thierry</v>
          </cell>
          <cell r="D100" t="str">
            <v>Omega 007</v>
          </cell>
          <cell r="E100">
            <v>10</v>
          </cell>
          <cell r="F100" t="str">
            <v>B</v>
          </cell>
          <cell r="G100">
            <v>3</v>
          </cell>
          <cell r="H100">
            <v>85</v>
          </cell>
          <cell r="I100">
            <v>86</v>
          </cell>
          <cell r="J100">
            <v>85</v>
          </cell>
          <cell r="K100">
            <v>89</v>
          </cell>
          <cell r="L100">
            <v>345</v>
          </cell>
        </row>
        <row r="101">
          <cell r="C101" t="str">
            <v>Chuat Thierry</v>
          </cell>
          <cell r="D101" t="str">
            <v>Omega 007</v>
          </cell>
          <cell r="E101">
            <v>10</v>
          </cell>
          <cell r="F101" t="str">
            <v>B</v>
          </cell>
          <cell r="G101">
            <v>4</v>
          </cell>
          <cell r="H101">
            <v>90</v>
          </cell>
          <cell r="I101">
            <v>83</v>
          </cell>
          <cell r="J101">
            <v>85</v>
          </cell>
          <cell r="K101">
            <v>87</v>
          </cell>
          <cell r="L101">
            <v>345</v>
          </cell>
        </row>
      </sheetData>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workbookViewId="0">
      <selection activeCell="M34" sqref="M34"/>
    </sheetView>
  </sheetViews>
  <sheetFormatPr baseColWidth="10" defaultColWidth="11.453125" defaultRowHeight="12.5" x14ac:dyDescent="0.25"/>
  <cols>
    <col min="1" max="16384" width="11.453125" style="32"/>
  </cols>
  <sheetData/>
  <sheetProtection algorithmName="SHA-512" hashValue="umJS3avZ2gzu8eT51lNDPoB56JqN7N1Jnuxpe3tbGDQgYwVezuX1Gpq13JN75OdXILEPERXH5xCUZZr/Wj9jCA==" saltValue="mJ7j/VjyOunLTj8cJodVGQ==" spinCount="100000" sheet="1" objects="1" scenarios="1" selectLockedCells="1" selectUnlockedCells="1"/>
  <pageMargins left="0.78740157499999996" right="0.78740157499999996" top="0.984251969" bottom="0.984251969" header="0.4921259845" footer="0.4921259845"/>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EF0022-2978-40A7-93D6-87D6E2577207}">
  <sheetPr>
    <pageSetUpPr fitToPage="1"/>
  </sheetPr>
  <dimension ref="A1:I33"/>
  <sheetViews>
    <sheetView showZeros="0" workbookViewId="0">
      <selection activeCell="B3" sqref="B3:H3"/>
    </sheetView>
  </sheetViews>
  <sheetFormatPr baseColWidth="10" defaultColWidth="20.26953125" defaultRowHeight="15" x14ac:dyDescent="0.35"/>
  <cols>
    <col min="1" max="1" width="28.81640625" style="4" customWidth="1"/>
    <col min="2" max="2" width="7.453125" style="5" customWidth="1"/>
    <col min="3" max="3" width="12.54296875" style="4" customWidth="1"/>
    <col min="4" max="5" width="11.7265625" style="4" customWidth="1"/>
    <col min="6" max="6" width="3.54296875" style="4" customWidth="1"/>
    <col min="7" max="7" width="5.7265625" style="4" customWidth="1"/>
    <col min="8" max="8" width="10.453125" style="4" customWidth="1"/>
    <col min="9" max="16384" width="20.26953125" style="4"/>
  </cols>
  <sheetData>
    <row r="1" spans="1:9" s="1" customFormat="1" ht="17.5" x14ac:dyDescent="0.35">
      <c r="A1" s="60" t="s">
        <v>219</v>
      </c>
      <c r="B1" s="60"/>
      <c r="C1" s="313" t="s">
        <v>174</v>
      </c>
      <c r="D1" s="313"/>
      <c r="E1" s="313"/>
      <c r="F1" s="313"/>
      <c r="G1" s="313"/>
      <c r="H1" s="313"/>
    </row>
    <row r="2" spans="1:9" s="1" customFormat="1" ht="17.5" x14ac:dyDescent="0.35">
      <c r="A2" s="60" t="s">
        <v>220</v>
      </c>
      <c r="B2" s="60"/>
      <c r="C2" s="313" t="s">
        <v>175</v>
      </c>
      <c r="D2" s="313"/>
      <c r="E2" s="313"/>
      <c r="F2" s="313"/>
      <c r="G2" s="313"/>
      <c r="H2" s="313"/>
    </row>
    <row r="3" spans="1:9" s="1" customFormat="1" ht="27.75" customHeight="1" thickBot="1" x14ac:dyDescent="0.4">
      <c r="A3" s="68"/>
      <c r="B3" s="314"/>
      <c r="C3" s="315"/>
      <c r="D3" s="315"/>
      <c r="E3" s="315"/>
      <c r="F3" s="315"/>
      <c r="G3" s="315"/>
      <c r="H3" s="316"/>
    </row>
    <row r="4" spans="1:9" s="2" customFormat="1" ht="7.5" customHeight="1" thickTop="1" thickBot="1" x14ac:dyDescent="0.4">
      <c r="A4" s="69"/>
      <c r="B4" s="69"/>
      <c r="C4" s="70"/>
      <c r="D4" s="69"/>
      <c r="E4" s="71"/>
      <c r="F4" s="71"/>
      <c r="G4" s="71"/>
      <c r="H4" s="71"/>
    </row>
    <row r="5" spans="1:9" s="3" customFormat="1" ht="27" customHeight="1" thickBot="1" x14ac:dyDescent="0.4">
      <c r="A5" s="317" t="s">
        <v>176</v>
      </c>
      <c r="B5" s="318"/>
      <c r="C5" s="318"/>
      <c r="D5" s="318"/>
      <c r="E5" s="318"/>
      <c r="F5" s="318"/>
      <c r="G5" s="318"/>
      <c r="H5" s="319"/>
    </row>
    <row r="6" spans="1:9" s="2" customFormat="1" ht="10" customHeight="1" thickBot="1" x14ac:dyDescent="0.4">
      <c r="A6" s="69"/>
      <c r="B6" s="69"/>
      <c r="C6" s="70"/>
      <c r="D6" s="69"/>
      <c r="E6" s="71"/>
      <c r="F6" s="71"/>
      <c r="G6" s="71"/>
      <c r="H6" s="71"/>
      <c r="I6" s="3"/>
    </row>
    <row r="7" spans="1:9" s="3" customFormat="1" ht="36" customHeight="1" thickBot="1" x14ac:dyDescent="0.35">
      <c r="A7" s="320" t="s">
        <v>177</v>
      </c>
      <c r="B7" s="321"/>
      <c r="C7" s="322"/>
      <c r="D7" s="323"/>
      <c r="E7" s="324"/>
      <c r="F7" s="325" t="s">
        <v>246</v>
      </c>
      <c r="G7" s="326"/>
      <c r="H7" s="128"/>
    </row>
    <row r="8" spans="1:9" s="3" customFormat="1" ht="36" customHeight="1" x14ac:dyDescent="0.35">
      <c r="A8" s="290" t="s">
        <v>178</v>
      </c>
      <c r="B8" s="291"/>
      <c r="C8" s="292"/>
      <c r="D8" s="292"/>
      <c r="E8" s="292"/>
      <c r="F8" s="292"/>
      <c r="G8" s="292"/>
      <c r="H8" s="293"/>
    </row>
    <row r="9" spans="1:9" s="3" customFormat="1" ht="36" customHeight="1" x14ac:dyDescent="0.35">
      <c r="A9" s="294" t="s">
        <v>179</v>
      </c>
      <c r="B9" s="295"/>
      <c r="C9" s="296" t="s">
        <v>213</v>
      </c>
      <c r="D9" s="297"/>
      <c r="E9" s="297"/>
      <c r="F9" s="297"/>
      <c r="G9" s="297"/>
      <c r="H9" s="298"/>
    </row>
    <row r="10" spans="1:9" s="3" customFormat="1" ht="36" customHeight="1" thickBot="1" x14ac:dyDescent="0.4">
      <c r="A10" s="299" t="s">
        <v>180</v>
      </c>
      <c r="B10" s="300"/>
      <c r="C10" s="301"/>
      <c r="D10" s="301"/>
      <c r="E10" s="301"/>
      <c r="F10" s="301"/>
      <c r="G10" s="301"/>
      <c r="H10" s="302"/>
    </row>
    <row r="11" spans="1:9" ht="10" customHeight="1" thickBot="1" x14ac:dyDescent="0.4"/>
    <row r="12" spans="1:9" s="6" customFormat="1" ht="32.25" customHeight="1" x14ac:dyDescent="0.35">
      <c r="A12" s="303" t="s">
        <v>181</v>
      </c>
      <c r="B12" s="304"/>
      <c r="C12" s="304"/>
      <c r="D12" s="305" t="s">
        <v>182</v>
      </c>
      <c r="E12" s="305"/>
      <c r="F12" s="305"/>
      <c r="G12" s="305"/>
      <c r="H12" s="306"/>
    </row>
    <row r="13" spans="1:9" s="11" customFormat="1" ht="18.5" thickBot="1" x14ac:dyDescent="0.4">
      <c r="A13" s="7" t="s">
        <v>183</v>
      </c>
      <c r="B13" s="8" t="s">
        <v>184</v>
      </c>
      <c r="C13" s="8" t="s">
        <v>183</v>
      </c>
      <c r="D13" s="8" t="s">
        <v>184</v>
      </c>
      <c r="E13" s="8" t="s">
        <v>185</v>
      </c>
      <c r="F13" s="9"/>
      <c r="G13" s="8" t="s">
        <v>186</v>
      </c>
      <c r="H13" s="10" t="s">
        <v>187</v>
      </c>
    </row>
    <row r="14" spans="1:9" s="12" customFormat="1" ht="24" customHeight="1" x14ac:dyDescent="0.35">
      <c r="A14" s="307" t="s">
        <v>188</v>
      </c>
      <c r="B14" s="308"/>
      <c r="C14" s="308"/>
      <c r="D14" s="308"/>
      <c r="E14" s="308"/>
      <c r="F14" s="308"/>
      <c r="G14" s="308"/>
      <c r="H14" s="309"/>
    </row>
    <row r="15" spans="1:9" s="12" customFormat="1" ht="24" customHeight="1" x14ac:dyDescent="0.35">
      <c r="A15" s="76" t="s">
        <v>214</v>
      </c>
      <c r="B15" s="171"/>
      <c r="C15" s="77" t="s">
        <v>189</v>
      </c>
      <c r="D15" s="171"/>
      <c r="E15" s="174">
        <f t="shared" ref="E15:E17" si="0">+B15*D15</f>
        <v>0</v>
      </c>
      <c r="F15" s="77" t="s">
        <v>190</v>
      </c>
      <c r="G15" s="72">
        <v>0.25</v>
      </c>
      <c r="H15" s="83">
        <f>+E15*G15</f>
        <v>0</v>
      </c>
    </row>
    <row r="16" spans="1:9" s="12" customFormat="1" ht="24" customHeight="1" x14ac:dyDescent="0.35">
      <c r="A16" s="78" t="s">
        <v>191</v>
      </c>
      <c r="B16" s="172"/>
      <c r="C16" s="79" t="s">
        <v>189</v>
      </c>
      <c r="D16" s="172"/>
      <c r="E16" s="175">
        <f t="shared" si="0"/>
        <v>0</v>
      </c>
      <c r="F16" s="79" t="s">
        <v>190</v>
      </c>
      <c r="G16" s="72">
        <v>0.25</v>
      </c>
      <c r="H16" s="81">
        <f t="shared" ref="H16:H17" si="1">+E16*G16</f>
        <v>0</v>
      </c>
    </row>
    <row r="17" spans="1:8" s="12" customFormat="1" ht="24" customHeight="1" x14ac:dyDescent="0.35">
      <c r="A17" s="78"/>
      <c r="B17" s="172"/>
      <c r="C17" s="79" t="s">
        <v>189</v>
      </c>
      <c r="D17" s="172"/>
      <c r="E17" s="175">
        <f t="shared" si="0"/>
        <v>0</v>
      </c>
      <c r="F17" s="79" t="s">
        <v>190</v>
      </c>
      <c r="G17" s="72">
        <v>0.25</v>
      </c>
      <c r="H17" s="81">
        <f t="shared" si="1"/>
        <v>0</v>
      </c>
    </row>
    <row r="18" spans="1:8" s="12" customFormat="1" ht="24" customHeight="1" x14ac:dyDescent="0.35">
      <c r="A18" s="310" t="s">
        <v>193</v>
      </c>
      <c r="B18" s="311"/>
      <c r="C18" s="311"/>
      <c r="D18" s="311"/>
      <c r="E18" s="311"/>
      <c r="F18" s="311"/>
      <c r="G18" s="311"/>
      <c r="H18" s="312"/>
    </row>
    <row r="19" spans="1:8" s="12" customFormat="1" ht="24" customHeight="1" x14ac:dyDescent="0.35">
      <c r="A19" s="288" t="s">
        <v>194</v>
      </c>
      <c r="B19" s="289"/>
      <c r="C19" s="289"/>
      <c r="D19" s="289"/>
      <c r="E19" s="172"/>
      <c r="F19" s="13" t="s">
        <v>190</v>
      </c>
      <c r="G19" s="172"/>
      <c r="H19" s="81">
        <f>+E19*G19</f>
        <v>0</v>
      </c>
    </row>
    <row r="20" spans="1:8" s="12" customFormat="1" ht="24" customHeight="1" x14ac:dyDescent="0.35">
      <c r="A20" s="288" t="s">
        <v>195</v>
      </c>
      <c r="B20" s="289"/>
      <c r="C20" s="289"/>
      <c r="D20" s="289"/>
      <c r="E20" s="172"/>
      <c r="F20" s="13" t="s">
        <v>190</v>
      </c>
      <c r="G20" s="172"/>
      <c r="H20" s="81">
        <f>+E20*G20</f>
        <v>0</v>
      </c>
    </row>
    <row r="21" spans="1:8" s="12" customFormat="1" ht="24" customHeight="1" x14ac:dyDescent="0.35">
      <c r="A21" s="274"/>
      <c r="B21" s="275"/>
      <c r="C21" s="275"/>
      <c r="D21" s="275"/>
      <c r="E21" s="173"/>
      <c r="F21" s="14" t="s">
        <v>190</v>
      </c>
      <c r="G21" s="173"/>
      <c r="H21" s="82">
        <f>+E21*G21</f>
        <v>0</v>
      </c>
    </row>
    <row r="22" spans="1:8" s="12" customFormat="1" ht="10" customHeight="1" thickBot="1" x14ac:dyDescent="0.4">
      <c r="A22" s="15"/>
      <c r="B22" s="16"/>
      <c r="C22" s="17"/>
      <c r="D22" s="17"/>
      <c r="E22" s="18"/>
      <c r="F22" s="17"/>
      <c r="G22" s="17"/>
      <c r="H22" s="19"/>
    </row>
    <row r="23" spans="1:8" s="21" customFormat="1" ht="30" customHeight="1" thickBot="1" x14ac:dyDescent="0.4">
      <c r="A23" s="276" t="s">
        <v>196</v>
      </c>
      <c r="B23" s="277"/>
      <c r="C23" s="277"/>
      <c r="D23" s="277"/>
      <c r="E23" s="277"/>
      <c r="F23" s="20"/>
      <c r="G23" s="278">
        <f>SUM(H14:H21)</f>
        <v>0</v>
      </c>
      <c r="H23" s="279"/>
    </row>
    <row r="24" spans="1:8" s="26" customFormat="1" ht="10" customHeight="1" thickBot="1" x14ac:dyDescent="0.4">
      <c r="A24" s="22"/>
      <c r="B24" s="22"/>
      <c r="C24" s="22"/>
      <c r="D24" s="22"/>
      <c r="E24" s="22"/>
      <c r="F24" s="23"/>
      <c r="G24" s="24"/>
      <c r="H24" s="25"/>
    </row>
    <row r="25" spans="1:8" s="12" customFormat="1" ht="15" customHeight="1" x14ac:dyDescent="0.35">
      <c r="A25" s="280" t="s">
        <v>197</v>
      </c>
      <c r="B25" s="281"/>
      <c r="C25" s="281"/>
      <c r="D25" s="281"/>
      <c r="E25" s="281"/>
      <c r="F25" s="281"/>
      <c r="G25" s="281"/>
      <c r="H25" s="282"/>
    </row>
    <row r="26" spans="1:8" s="27" customFormat="1" ht="24" customHeight="1" x14ac:dyDescent="0.35">
      <c r="A26" s="283" t="s">
        <v>198</v>
      </c>
      <c r="B26" s="284"/>
      <c r="C26" s="17"/>
      <c r="D26" s="17"/>
      <c r="E26" s="285" t="s">
        <v>199</v>
      </c>
      <c r="F26" s="286"/>
      <c r="G26" s="286"/>
      <c r="H26" s="287"/>
    </row>
    <row r="27" spans="1:8" s="27" customFormat="1" ht="37.5" customHeight="1" thickBot="1" x14ac:dyDescent="0.4">
      <c r="A27" s="257"/>
      <c r="B27" s="258"/>
      <c r="C27" s="28"/>
      <c r="D27" s="28"/>
      <c r="E27" s="259"/>
      <c r="F27" s="260"/>
      <c r="G27" s="260"/>
      <c r="H27" s="261"/>
    </row>
    <row r="28" spans="1:8" x14ac:dyDescent="0.35">
      <c r="A28" s="262" t="s">
        <v>200</v>
      </c>
      <c r="B28" s="263"/>
      <c r="C28" s="263"/>
      <c r="D28" s="263"/>
      <c r="E28" s="263"/>
      <c r="F28" s="263"/>
      <c r="G28" s="263"/>
      <c r="H28" s="264"/>
    </row>
    <row r="29" spans="1:8" s="27" customFormat="1" ht="30" customHeight="1" x14ac:dyDescent="0.35">
      <c r="A29" s="265" t="s">
        <v>201</v>
      </c>
      <c r="B29" s="266"/>
      <c r="C29" s="80" t="s">
        <v>215</v>
      </c>
      <c r="D29" s="29"/>
      <c r="E29" s="30" t="s">
        <v>202</v>
      </c>
      <c r="F29" s="267"/>
      <c r="G29" s="267"/>
      <c r="H29" s="268"/>
    </row>
    <row r="30" spans="1:8" s="12" customFormat="1" ht="30" customHeight="1" x14ac:dyDescent="0.35">
      <c r="A30" s="269" t="s">
        <v>203</v>
      </c>
      <c r="B30" s="270"/>
      <c r="C30" s="80" t="s">
        <v>215</v>
      </c>
      <c r="D30" s="271" t="s">
        <v>567</v>
      </c>
      <c r="E30" s="272"/>
      <c r="F30" s="272"/>
      <c r="G30" s="272"/>
      <c r="H30" s="273"/>
    </row>
    <row r="31" spans="1:8" ht="30" customHeight="1" thickBot="1" x14ac:dyDescent="0.4">
      <c r="A31" s="251" t="s">
        <v>216</v>
      </c>
      <c r="B31" s="252"/>
      <c r="C31" s="65" t="s">
        <v>217</v>
      </c>
      <c r="D31" s="66"/>
      <c r="E31" s="67" t="s">
        <v>218</v>
      </c>
      <c r="F31" s="253"/>
      <c r="G31" s="254"/>
      <c r="H31" s="255"/>
    </row>
    <row r="32" spans="1:8" ht="10" customHeight="1" x14ac:dyDescent="0.35">
      <c r="C32" s="31"/>
    </row>
    <row r="33" spans="1:8" ht="29.25" customHeight="1" x14ac:dyDescent="0.35">
      <c r="A33" s="256" t="s">
        <v>568</v>
      </c>
      <c r="B33" s="256"/>
      <c r="C33" s="256"/>
      <c r="D33" s="256"/>
      <c r="E33" s="256"/>
      <c r="F33" s="256"/>
      <c r="G33" s="256"/>
      <c r="H33" s="256"/>
    </row>
  </sheetData>
  <sheetProtection algorithmName="SHA-512" hashValue="762PQJVBNORplegkUpERTRm8A9esJLXJCnscMBHq1CbAhRkoli//2w5HsuoIA3nySHaWh+MmZSr0FFEx8NffAQ==" saltValue="62T1OQXKNCGA8I5BG5IB9Q==" spinCount="100000" sheet="1" objects="1" scenarios="1" selectLockedCells="1"/>
  <protectedRanges>
    <protectedRange sqref="H7" name="Decompte"/>
  </protectedRanges>
  <mergeCells count="35">
    <mergeCell ref="C1:H1"/>
    <mergeCell ref="C2:H2"/>
    <mergeCell ref="B3:H3"/>
    <mergeCell ref="A5:H5"/>
    <mergeCell ref="A7:B7"/>
    <mergeCell ref="C7:E7"/>
    <mergeCell ref="F7:G7"/>
    <mergeCell ref="A20:D20"/>
    <mergeCell ref="A8:B8"/>
    <mergeCell ref="C8:H8"/>
    <mergeCell ref="A9:B9"/>
    <mergeCell ref="C9:H9"/>
    <mergeCell ref="A10:B10"/>
    <mergeCell ref="C10:H10"/>
    <mergeCell ref="A12:C12"/>
    <mergeCell ref="D12:H12"/>
    <mergeCell ref="A14:H14"/>
    <mergeCell ref="A18:H18"/>
    <mergeCell ref="A19:D19"/>
    <mergeCell ref="A21:D21"/>
    <mergeCell ref="A23:E23"/>
    <mergeCell ref="G23:H23"/>
    <mergeCell ref="A25:H25"/>
    <mergeCell ref="A26:B26"/>
    <mergeCell ref="E26:H26"/>
    <mergeCell ref="A31:B31"/>
    <mergeCell ref="F31:H31"/>
    <mergeCell ref="A33:H33"/>
    <mergeCell ref="A27:B27"/>
    <mergeCell ref="E27:H27"/>
    <mergeCell ref="A28:H28"/>
    <mergeCell ref="A29:B29"/>
    <mergeCell ref="F29:H29"/>
    <mergeCell ref="A30:B30"/>
    <mergeCell ref="D30:H30"/>
  </mergeCells>
  <dataValidations count="1">
    <dataValidation allowBlank="1" showInputMessage="1" showErrorMessage="1" prompt="Resp. FSVT / Verantwörtlich WSSV" sqref="B3:H3" xr:uid="{0FCA562B-AC9D-4ACF-B01F-3DDD956435F6}"/>
  </dataValidations>
  <printOptions horizontalCentered="1"/>
  <pageMargins left="0.39370078740157483" right="0.39370078740157483" top="0.39370078740157483" bottom="0.39370078740157483" header="0.19685039370078741" footer="0.19685039370078741"/>
  <pageSetup paperSize="9" orientation="portrait" r:id="rId1"/>
  <headerFooter alignWithMargins="0">
    <oddFooter>&amp;R&amp;"Tahoma,Normal"&amp;8 9.19.01_wfd_10_Form_décompte frais _ Abrechnungformular_100921</oddFooter>
  </headerFooter>
  <drawing r:id="rId2"/>
  <extLst>
    <ext xmlns:x14="http://schemas.microsoft.com/office/spreadsheetml/2009/9/main" uri="{CCE6A557-97BC-4b89-ADB6-D9C93CAAB3DF}">
      <x14:dataValidations xmlns:xm="http://schemas.microsoft.com/office/excel/2006/main" count="1">
        <x14:dataValidation type="list" errorStyle="warning" showInputMessage="1" showErrorMessage="1" errorTitle="Erreur" error="Ce numéro ne figure pas dans le plan comptable. Voir avec caissier !" promptTitle="Saisir un compte" prompt="Sélectionner un numero de compte selon liste du plan comptable" xr:uid="{140AE596-0C8E-4FE4-81DE-C3242C56BCEF}">
          <x14:formula1>
            <xm:f>PlanComptable2022!$B$120:$B$367</xm:f>
          </x14:formula1>
          <xm:sqref>H7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H32"/>
  <sheetViews>
    <sheetView showZeros="0" tabSelected="1" zoomScaleNormal="100" workbookViewId="0">
      <selection activeCell="B3" sqref="B3:H3"/>
    </sheetView>
  </sheetViews>
  <sheetFormatPr baseColWidth="10" defaultColWidth="20.26953125" defaultRowHeight="15" x14ac:dyDescent="0.35"/>
  <cols>
    <col min="1" max="1" width="28.81640625" style="90" customWidth="1"/>
    <col min="2" max="2" width="7.453125" style="91" customWidth="1"/>
    <col min="3" max="3" width="12.54296875" style="90" customWidth="1"/>
    <col min="4" max="5" width="11.7265625" style="90" customWidth="1"/>
    <col min="6" max="6" width="3.54296875" style="90" customWidth="1"/>
    <col min="7" max="7" width="5.7265625" style="90" customWidth="1"/>
    <col min="8" max="8" width="14.26953125" style="90" customWidth="1"/>
    <col min="9" max="16384" width="20.26953125" style="90"/>
  </cols>
  <sheetData>
    <row r="1" spans="1:8" s="85" customFormat="1" ht="17.5" x14ac:dyDescent="0.35">
      <c r="A1" s="176" t="s">
        <v>219</v>
      </c>
      <c r="B1" s="84"/>
      <c r="C1" s="344" t="s">
        <v>174</v>
      </c>
      <c r="D1" s="344"/>
      <c r="E1" s="344"/>
      <c r="F1" s="344"/>
      <c r="G1" s="344"/>
      <c r="H1" s="344"/>
    </row>
    <row r="2" spans="1:8" s="85" customFormat="1" ht="17.5" x14ac:dyDescent="0.35">
      <c r="A2" s="176" t="s">
        <v>220</v>
      </c>
      <c r="B2" s="84"/>
      <c r="C2" s="344" t="s">
        <v>175</v>
      </c>
      <c r="D2" s="344"/>
      <c r="E2" s="344"/>
      <c r="F2" s="344"/>
      <c r="G2" s="344"/>
      <c r="H2" s="344"/>
    </row>
    <row r="3" spans="1:8" s="85" customFormat="1" ht="27.75" customHeight="1" thickBot="1" x14ac:dyDescent="0.4">
      <c r="A3" s="68"/>
      <c r="B3" s="314"/>
      <c r="C3" s="315"/>
      <c r="D3" s="315"/>
      <c r="E3" s="315"/>
      <c r="F3" s="315"/>
      <c r="G3" s="315"/>
      <c r="H3" s="316"/>
    </row>
    <row r="4" spans="1:8" s="87" customFormat="1" ht="16.5" customHeight="1" thickTop="1" thickBot="1" x14ac:dyDescent="0.4">
      <c r="A4" s="86"/>
      <c r="B4" s="86"/>
      <c r="D4" s="86"/>
      <c r="E4" s="88"/>
      <c r="F4" s="88"/>
      <c r="G4" s="88"/>
      <c r="H4" s="88"/>
    </row>
    <row r="5" spans="1:8" s="89" customFormat="1" ht="27" customHeight="1" thickBot="1" x14ac:dyDescent="0.4">
      <c r="A5" s="345" t="s">
        <v>204</v>
      </c>
      <c r="B5" s="346"/>
      <c r="C5" s="346"/>
      <c r="D5" s="346"/>
      <c r="E5" s="346"/>
      <c r="F5" s="346"/>
      <c r="G5" s="346"/>
      <c r="H5" s="347"/>
    </row>
    <row r="6" spans="1:8" s="87" customFormat="1" ht="10" customHeight="1" thickBot="1" x14ac:dyDescent="0.4">
      <c r="A6" s="86"/>
      <c r="B6" s="86"/>
      <c r="D6" s="86"/>
      <c r="E6" s="88"/>
      <c r="F6" s="88"/>
      <c r="G6" s="88"/>
      <c r="H6" s="88"/>
    </row>
    <row r="7" spans="1:8" s="89" customFormat="1" ht="36" customHeight="1" x14ac:dyDescent="0.35">
      <c r="A7" s="348" t="s">
        <v>177</v>
      </c>
      <c r="B7" s="349"/>
      <c r="C7" s="292"/>
      <c r="D7" s="292"/>
      <c r="E7" s="292"/>
      <c r="F7" s="292"/>
      <c r="G7" s="292"/>
      <c r="H7" s="293"/>
    </row>
    <row r="8" spans="1:8" s="89" customFormat="1" ht="36" customHeight="1" x14ac:dyDescent="0.35">
      <c r="A8" s="335" t="s">
        <v>178</v>
      </c>
      <c r="B8" s="336"/>
      <c r="C8" s="337"/>
      <c r="D8" s="337"/>
      <c r="E8" s="337"/>
      <c r="F8" s="337"/>
      <c r="G8" s="337"/>
      <c r="H8" s="338"/>
    </row>
    <row r="9" spans="1:8" ht="15" customHeight="1" thickBot="1" x14ac:dyDescent="0.4"/>
    <row r="10" spans="1:8" s="95" customFormat="1" ht="32.25" customHeight="1" thickBot="1" x14ac:dyDescent="0.4">
      <c r="A10" s="92" t="s">
        <v>205</v>
      </c>
      <c r="B10" s="339"/>
      <c r="C10" s="340"/>
      <c r="D10" s="93"/>
      <c r="E10" s="93"/>
      <c r="F10" s="93"/>
      <c r="G10" s="94"/>
    </row>
    <row r="11" spans="1:8" ht="15" customHeight="1" x14ac:dyDescent="0.35"/>
    <row r="12" spans="1:8" s="100" customFormat="1" ht="30.75" customHeight="1" thickBot="1" x14ac:dyDescent="0.4">
      <c r="A12" s="96" t="s">
        <v>183</v>
      </c>
      <c r="B12" s="97" t="s">
        <v>184</v>
      </c>
      <c r="C12" s="97" t="s">
        <v>183</v>
      </c>
      <c r="D12" s="97" t="s">
        <v>184</v>
      </c>
      <c r="E12" s="97" t="s">
        <v>185</v>
      </c>
      <c r="F12" s="98"/>
      <c r="G12" s="97" t="s">
        <v>186</v>
      </c>
      <c r="H12" s="99" t="s">
        <v>187</v>
      </c>
    </row>
    <row r="13" spans="1:8" s="101" customFormat="1" ht="28.5" customHeight="1" x14ac:dyDescent="0.35">
      <c r="A13" s="73" t="s">
        <v>206</v>
      </c>
      <c r="B13" s="74"/>
      <c r="C13" s="74"/>
      <c r="D13" s="74"/>
      <c r="E13" s="74"/>
      <c r="F13" s="74"/>
      <c r="G13" s="74"/>
      <c r="H13" s="75"/>
    </row>
    <row r="14" spans="1:8" s="101" customFormat="1" ht="39" customHeight="1" x14ac:dyDescent="0.35">
      <c r="A14" s="76" t="s">
        <v>207</v>
      </c>
      <c r="B14" s="171"/>
      <c r="C14" s="77" t="s">
        <v>189</v>
      </c>
      <c r="D14" s="171"/>
      <c r="E14" s="174">
        <f t="shared" ref="E14:E16" si="0">+B14*D14</f>
        <v>0</v>
      </c>
      <c r="F14" s="77" t="s">
        <v>190</v>
      </c>
      <c r="G14" s="171"/>
      <c r="H14" s="123">
        <f>+E14*G14</f>
        <v>0</v>
      </c>
    </row>
    <row r="15" spans="1:8" s="101" customFormat="1" ht="39" customHeight="1" x14ac:dyDescent="0.35">
      <c r="A15" s="78" t="s">
        <v>208</v>
      </c>
      <c r="B15" s="172"/>
      <c r="C15" s="79" t="s">
        <v>189</v>
      </c>
      <c r="D15" s="172"/>
      <c r="E15" s="175">
        <f t="shared" si="0"/>
        <v>0</v>
      </c>
      <c r="F15" s="79" t="s">
        <v>190</v>
      </c>
      <c r="G15" s="171"/>
      <c r="H15" s="124">
        <f t="shared" ref="H15:H16" si="1">+E15*G15</f>
        <v>0</v>
      </c>
    </row>
    <row r="16" spans="1:8" s="101" customFormat="1" ht="39" customHeight="1" x14ac:dyDescent="0.35">
      <c r="A16" s="78" t="s">
        <v>192</v>
      </c>
      <c r="B16" s="172"/>
      <c r="C16" s="79" t="s">
        <v>189</v>
      </c>
      <c r="D16" s="172"/>
      <c r="E16" s="175">
        <f t="shared" si="0"/>
        <v>0</v>
      </c>
      <c r="F16" s="79" t="s">
        <v>190</v>
      </c>
      <c r="G16" s="171"/>
      <c r="H16" s="124">
        <f t="shared" si="1"/>
        <v>0</v>
      </c>
    </row>
    <row r="17" spans="1:8" s="101" customFormat="1" ht="24" customHeight="1" thickBot="1" x14ac:dyDescent="0.4">
      <c r="A17" s="102"/>
      <c r="B17" s="103"/>
      <c r="C17" s="104"/>
      <c r="D17" s="104"/>
      <c r="E17" s="104"/>
      <c r="F17" s="104"/>
      <c r="G17" s="104"/>
      <c r="H17" s="122"/>
    </row>
    <row r="18" spans="1:8" s="101" customFormat="1" ht="41.25" customHeight="1" thickBot="1" x14ac:dyDescent="0.4">
      <c r="A18" s="106" t="s">
        <v>209</v>
      </c>
      <c r="B18" s="107"/>
      <c r="C18" s="107"/>
      <c r="D18" s="107"/>
      <c r="E18" s="107"/>
      <c r="F18" s="108"/>
      <c r="G18" s="109" t="s">
        <v>112</v>
      </c>
      <c r="H18" s="125">
        <f>SUM(H14:H17)</f>
        <v>0</v>
      </c>
    </row>
    <row r="19" spans="1:8" s="101" customFormat="1" ht="18.75" customHeight="1" thickBot="1" x14ac:dyDescent="0.4">
      <c r="A19" s="102"/>
      <c r="B19" s="103"/>
      <c r="C19" s="104"/>
      <c r="D19" s="104"/>
      <c r="E19" s="104"/>
      <c r="F19" s="104"/>
      <c r="G19" s="104"/>
      <c r="H19" s="105"/>
    </row>
    <row r="20" spans="1:8" s="110" customFormat="1" ht="39" customHeight="1" thickBot="1" x14ac:dyDescent="0.4">
      <c r="A20" s="341" t="s">
        <v>211</v>
      </c>
      <c r="B20" s="342"/>
      <c r="C20" s="342"/>
      <c r="D20" s="342"/>
      <c r="E20" s="342"/>
      <c r="F20" s="342"/>
      <c r="G20" s="343"/>
      <c r="H20" s="126"/>
    </row>
    <row r="21" spans="1:8" s="101" customFormat="1" ht="18.75" customHeight="1" thickBot="1" x14ac:dyDescent="0.4">
      <c r="A21" s="102"/>
      <c r="B21" s="103"/>
      <c r="C21" s="104"/>
      <c r="D21" s="104"/>
      <c r="E21" s="104"/>
      <c r="F21" s="104" t="s">
        <v>112</v>
      </c>
      <c r="G21" s="104" t="s">
        <v>112</v>
      </c>
      <c r="H21" s="105" t="s">
        <v>112</v>
      </c>
    </row>
    <row r="22" spans="1:8" s="110" customFormat="1" ht="39" customHeight="1" thickBot="1" x14ac:dyDescent="0.4">
      <c r="A22" s="341" t="s">
        <v>212</v>
      </c>
      <c r="B22" s="342"/>
      <c r="C22" s="342"/>
      <c r="D22" s="342"/>
      <c r="E22" s="342"/>
      <c r="F22" s="342"/>
      <c r="G22" s="343"/>
      <c r="H22" s="127">
        <f>SUM(H18:H21)</f>
        <v>0</v>
      </c>
    </row>
    <row r="23" spans="1:8" s="101" customFormat="1" ht="16.5" customHeight="1" thickBot="1" x14ac:dyDescent="0.4">
      <c r="A23" s="111"/>
      <c r="B23" s="112"/>
      <c r="C23" s="113"/>
      <c r="D23" s="113"/>
      <c r="E23" s="113"/>
      <c r="F23" s="113"/>
      <c r="G23" s="113" t="s">
        <v>112</v>
      </c>
      <c r="H23" s="114">
        <f>SUM(G23)</f>
        <v>0</v>
      </c>
    </row>
    <row r="24" spans="1:8" s="101" customFormat="1" ht="14" x14ac:dyDescent="0.35">
      <c r="A24" s="329" t="s">
        <v>197</v>
      </c>
      <c r="B24" s="330"/>
      <c r="C24" s="330"/>
      <c r="D24" s="330"/>
      <c r="E24" s="330"/>
      <c r="F24" s="330"/>
      <c r="G24" s="330"/>
      <c r="H24" s="331"/>
    </row>
    <row r="25" spans="1:8" s="110" customFormat="1" ht="30" customHeight="1" x14ac:dyDescent="0.35">
      <c r="A25" s="327" t="s">
        <v>198</v>
      </c>
      <c r="B25" s="328"/>
      <c r="C25" s="104"/>
      <c r="D25" s="104"/>
      <c r="E25" s="332" t="s">
        <v>199</v>
      </c>
      <c r="F25" s="333"/>
      <c r="G25" s="333"/>
      <c r="H25" s="334"/>
    </row>
    <row r="26" spans="1:8" ht="42" customHeight="1" thickBot="1" x14ac:dyDescent="0.4">
      <c r="A26" s="257"/>
      <c r="B26" s="258"/>
      <c r="C26" s="115"/>
      <c r="D26" s="115"/>
      <c r="E26" s="259"/>
      <c r="F26" s="260"/>
      <c r="G26" s="260"/>
      <c r="H26" s="261"/>
    </row>
    <row r="27" spans="1:8" x14ac:dyDescent="0.35">
      <c r="A27" s="350" t="s">
        <v>200</v>
      </c>
      <c r="B27" s="351"/>
      <c r="C27" s="351"/>
      <c r="D27" s="351"/>
      <c r="E27" s="351"/>
      <c r="F27" s="351"/>
      <c r="G27" s="351"/>
      <c r="H27" s="352"/>
    </row>
    <row r="28" spans="1:8" ht="30" customHeight="1" x14ac:dyDescent="0.35">
      <c r="A28" s="353" t="s">
        <v>201</v>
      </c>
      <c r="B28" s="354"/>
      <c r="C28" s="80" t="s">
        <v>215</v>
      </c>
      <c r="D28" s="116"/>
      <c r="E28" s="117" t="s">
        <v>202</v>
      </c>
      <c r="F28" s="267"/>
      <c r="G28" s="267"/>
      <c r="H28" s="268"/>
    </row>
    <row r="29" spans="1:8" ht="30" customHeight="1" x14ac:dyDescent="0.35">
      <c r="A29" s="355" t="s">
        <v>203</v>
      </c>
      <c r="B29" s="356"/>
      <c r="C29" s="80" t="s">
        <v>215</v>
      </c>
      <c r="D29" s="271" t="s">
        <v>567</v>
      </c>
      <c r="E29" s="272"/>
      <c r="F29" s="272"/>
      <c r="G29" s="272"/>
      <c r="H29" s="273"/>
    </row>
    <row r="30" spans="1:8" ht="30" customHeight="1" thickBot="1" x14ac:dyDescent="0.4">
      <c r="A30" s="357" t="s">
        <v>216</v>
      </c>
      <c r="B30" s="358"/>
      <c r="C30" s="118" t="s">
        <v>217</v>
      </c>
      <c r="D30" s="119"/>
      <c r="E30" s="120" t="s">
        <v>218</v>
      </c>
      <c r="F30" s="359"/>
      <c r="G30" s="360"/>
      <c r="H30" s="361"/>
    </row>
    <row r="31" spans="1:8" ht="6.75" customHeight="1" x14ac:dyDescent="0.35">
      <c r="C31" s="121"/>
    </row>
    <row r="32" spans="1:8" ht="25.5" customHeight="1" x14ac:dyDescent="0.35">
      <c r="A32" s="256" t="s">
        <v>568</v>
      </c>
      <c r="B32" s="256"/>
      <c r="C32" s="256"/>
      <c r="D32" s="256"/>
      <c r="E32" s="256"/>
      <c r="F32" s="256"/>
      <c r="G32" s="256"/>
      <c r="H32" s="256"/>
    </row>
  </sheetData>
  <sheetProtection algorithmName="SHA-512" hashValue="nAftq5N4FNVdtg3mdn/guPgicRcq6YbnnXopg+BDAzSivNl/Ifw/85erUcGnmO8wIyj4Dx71wTcFoWs2NqhFpA==" saltValue="IB7hVjYgUXFhNS9zBH+q3Q==" spinCount="100000" sheet="1" objects="1" scenarios="1" selectLockedCells="1"/>
  <mergeCells count="24">
    <mergeCell ref="A29:B29"/>
    <mergeCell ref="D29:H29"/>
    <mergeCell ref="A30:B30"/>
    <mergeCell ref="F30:H30"/>
    <mergeCell ref="A32:H32"/>
    <mergeCell ref="A26:B26"/>
    <mergeCell ref="E26:H26"/>
    <mergeCell ref="A27:H27"/>
    <mergeCell ref="A28:B28"/>
    <mergeCell ref="F28:H28"/>
    <mergeCell ref="C1:H1"/>
    <mergeCell ref="C2:H2"/>
    <mergeCell ref="B3:H3"/>
    <mergeCell ref="A5:H5"/>
    <mergeCell ref="A7:B7"/>
    <mergeCell ref="C7:H7"/>
    <mergeCell ref="A25:B25"/>
    <mergeCell ref="A24:H24"/>
    <mergeCell ref="E25:H25"/>
    <mergeCell ref="A8:B8"/>
    <mergeCell ref="C8:H8"/>
    <mergeCell ref="B10:C10"/>
    <mergeCell ref="A20:G20"/>
    <mergeCell ref="A22:G22"/>
  </mergeCells>
  <printOptions horizontalCentered="1"/>
  <pageMargins left="0.39370078740157483" right="0.39370078740157483" top="0.98425196850393704" bottom="0.39370078740157483" header="0.19685039370078741" footer="0.19685039370078741"/>
  <pageSetup paperSize="9" scale="90" orientation="portrait" r:id="rId1"/>
  <headerFooter alignWithMargins="0">
    <oddFooter>&amp;R&amp;8&amp;D &amp;T</oddFoot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916D6B62-E234-4499-85D3-2BAA8C7ADCA0}">
          <x14:formula1>
            <xm:f>PlanComptable2022!$B$120:$B$367</xm:f>
          </x14:formula1>
          <xm:sqref>B10:C10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2D3CD9-1BA1-41C6-AD75-09CE6281B8FF}">
  <sheetPr>
    <pageSetUpPr fitToPage="1"/>
  </sheetPr>
  <dimension ref="A1:H36"/>
  <sheetViews>
    <sheetView zoomScale="75" workbookViewId="0">
      <selection activeCell="E2" sqref="E2:F2"/>
    </sheetView>
  </sheetViews>
  <sheetFormatPr baseColWidth="10" defaultColWidth="10.81640625" defaultRowHeight="12.5" x14ac:dyDescent="0.35"/>
  <cols>
    <col min="1" max="1" width="10.81640625" style="33" customWidth="1"/>
    <col min="2" max="2" width="13.453125" style="33" customWidth="1"/>
    <col min="3" max="3" width="10" style="33" customWidth="1"/>
    <col min="4" max="4" width="11.7265625" style="33" customWidth="1"/>
    <col min="5" max="5" width="11.26953125" style="33" customWidth="1"/>
    <col min="6" max="6" width="11.1796875" style="33" customWidth="1"/>
    <col min="7" max="7" width="10.81640625" style="33" customWidth="1"/>
    <col min="8" max="8" width="9.26953125" style="33" customWidth="1"/>
    <col min="9" max="16384" width="10.81640625" style="33"/>
  </cols>
  <sheetData>
    <row r="1" spans="1:8" ht="17.149999999999999" customHeight="1" x14ac:dyDescent="0.35">
      <c r="A1" s="221" t="s">
        <v>100</v>
      </c>
      <c r="B1" s="222"/>
      <c r="C1" s="222"/>
      <c r="D1" s="223"/>
      <c r="E1" s="227" t="s">
        <v>101</v>
      </c>
      <c r="F1" s="228"/>
      <c r="G1" s="228" t="s">
        <v>102</v>
      </c>
      <c r="H1" s="228"/>
    </row>
    <row r="2" spans="1:8" ht="25" customHeight="1" thickBot="1" x14ac:dyDescent="0.4">
      <c r="A2" s="224"/>
      <c r="B2" s="225"/>
      <c r="C2" s="225"/>
      <c r="D2" s="226"/>
      <c r="E2" s="229">
        <f ca="1">TODAY()</f>
        <v>44605</v>
      </c>
      <c r="F2" s="230"/>
      <c r="G2" s="231" t="s">
        <v>228</v>
      </c>
      <c r="H2" s="231"/>
    </row>
    <row r="3" spans="1:8" ht="12" customHeight="1" x14ac:dyDescent="0.35">
      <c r="A3" s="146" t="s">
        <v>247</v>
      </c>
      <c r="B3" s="147" t="s">
        <v>103</v>
      </c>
      <c r="C3" s="211"/>
      <c r="D3" s="211"/>
      <c r="E3" s="211"/>
      <c r="F3" s="211"/>
      <c r="G3" s="211"/>
      <c r="H3" s="211"/>
    </row>
    <row r="4" spans="1:8" s="34" customFormat="1" ht="25" customHeight="1" x14ac:dyDescent="0.35">
      <c r="A4" s="214" t="s">
        <v>104</v>
      </c>
      <c r="B4" s="214"/>
      <c r="C4" s="212"/>
      <c r="D4" s="212"/>
      <c r="E4" s="212"/>
      <c r="F4" s="212"/>
      <c r="G4" s="212"/>
      <c r="H4" s="212"/>
    </row>
    <row r="5" spans="1:8" s="34" customFormat="1" ht="12" customHeight="1" thickBot="1" x14ac:dyDescent="0.4">
      <c r="A5" s="213"/>
      <c r="B5" s="213"/>
      <c r="C5" s="213"/>
      <c r="D5" s="213"/>
      <c r="E5" s="213"/>
      <c r="F5" s="213"/>
      <c r="G5" s="213"/>
      <c r="H5" s="213"/>
    </row>
    <row r="6" spans="1:8" s="34" customFormat="1" ht="25.5" thickBot="1" x14ac:dyDescent="0.4">
      <c r="A6" s="217" t="s">
        <v>105</v>
      </c>
      <c r="B6" s="217"/>
      <c r="C6" s="212"/>
      <c r="D6" s="212"/>
      <c r="E6" s="218"/>
      <c r="F6" s="148" t="s">
        <v>106</v>
      </c>
      <c r="G6" s="219"/>
      <c r="H6" s="220"/>
    </row>
    <row r="7" spans="1:8" s="34" customFormat="1" ht="12" customHeight="1" x14ac:dyDescent="0.35">
      <c r="A7" s="211"/>
      <c r="B7" s="211"/>
      <c r="C7" s="211"/>
      <c r="D7" s="211"/>
      <c r="E7" s="211"/>
      <c r="F7" s="211"/>
      <c r="G7" s="211"/>
      <c r="H7" s="211"/>
    </row>
    <row r="8" spans="1:8" s="34" customFormat="1" ht="25" customHeight="1" x14ac:dyDescent="0.35">
      <c r="A8" s="149" t="s">
        <v>107</v>
      </c>
      <c r="B8" s="149"/>
      <c r="C8" s="212"/>
      <c r="D8" s="212"/>
      <c r="E8" s="150" t="s">
        <v>108</v>
      </c>
      <c r="F8" s="212"/>
      <c r="G8" s="212"/>
      <c r="H8" s="212"/>
    </row>
    <row r="9" spans="1:8" ht="12" customHeight="1" x14ac:dyDescent="0.35">
      <c r="A9" s="213"/>
      <c r="B9" s="213"/>
      <c r="C9" s="213"/>
      <c r="D9" s="213"/>
      <c r="E9" s="213"/>
      <c r="F9" s="213"/>
      <c r="G9" s="213"/>
      <c r="H9" s="213"/>
    </row>
    <row r="10" spans="1:8" ht="25" customHeight="1" x14ac:dyDescent="0.35">
      <c r="A10" s="214" t="s">
        <v>109</v>
      </c>
      <c r="B10" s="214"/>
      <c r="C10" s="212"/>
      <c r="D10" s="212"/>
      <c r="E10" s="212"/>
      <c r="F10" s="151" t="s">
        <v>110</v>
      </c>
      <c r="G10" s="215"/>
      <c r="H10" s="216"/>
    </row>
    <row r="11" spans="1:8" ht="12" customHeight="1" x14ac:dyDescent="0.35">
      <c r="A11" s="202"/>
      <c r="B11" s="202"/>
      <c r="C11" s="202"/>
      <c r="D11" s="202"/>
      <c r="E11" s="202"/>
      <c r="F11" s="202"/>
      <c r="G11" s="202"/>
      <c r="H11" s="202"/>
    </row>
    <row r="12" spans="1:8" ht="25" customHeight="1" x14ac:dyDescent="0.35">
      <c r="A12" s="34" t="s">
        <v>111</v>
      </c>
      <c r="D12" s="35" t="s">
        <v>112</v>
      </c>
      <c r="E12" s="36" t="s">
        <v>113</v>
      </c>
      <c r="F12" s="37" t="s">
        <v>114</v>
      </c>
      <c r="G12" s="152"/>
    </row>
    <row r="13" spans="1:8" ht="12" customHeight="1" x14ac:dyDescent="0.35">
      <c r="A13" s="203" t="s">
        <v>115</v>
      </c>
      <c r="B13" s="203"/>
      <c r="C13" s="203"/>
      <c r="D13" s="203"/>
      <c r="E13" s="204"/>
      <c r="F13" s="204"/>
      <c r="G13" s="204"/>
      <c r="H13" s="204"/>
    </row>
    <row r="14" spans="1:8" ht="12" customHeight="1" x14ac:dyDescent="0.35">
      <c r="A14" s="202"/>
      <c r="B14" s="202"/>
      <c r="C14" s="202"/>
      <c r="D14" s="202"/>
      <c r="E14" s="202"/>
      <c r="F14" s="202"/>
      <c r="G14" s="202"/>
      <c r="H14" s="202"/>
    </row>
    <row r="15" spans="1:8" ht="25" customHeight="1" thickBot="1" x14ac:dyDescent="0.4">
      <c r="A15" s="34" t="s">
        <v>116</v>
      </c>
      <c r="E15" s="36" t="s">
        <v>113</v>
      </c>
      <c r="F15" s="37" t="s">
        <v>117</v>
      </c>
      <c r="G15" s="152"/>
      <c r="H15" s="38" t="s">
        <v>118</v>
      </c>
    </row>
    <row r="16" spans="1:8" ht="25" customHeight="1" thickBot="1" x14ac:dyDescent="0.4">
      <c r="A16" s="205" t="s">
        <v>119</v>
      </c>
      <c r="B16" s="205"/>
      <c r="C16" s="205"/>
      <c r="D16" s="205"/>
      <c r="E16" s="36" t="s">
        <v>113</v>
      </c>
      <c r="F16" s="37" t="s">
        <v>120</v>
      </c>
      <c r="G16" s="152"/>
      <c r="H16" s="153">
        <f>G12+G15+G16+H19</f>
        <v>0</v>
      </c>
    </row>
    <row r="17" spans="1:8" ht="12" customHeight="1" x14ac:dyDescent="0.35">
      <c r="A17" s="206"/>
      <c r="B17" s="206"/>
      <c r="C17" s="206"/>
      <c r="D17" s="206"/>
      <c r="E17" s="206"/>
      <c r="F17" s="206"/>
      <c r="G17" s="206"/>
      <c r="H17" s="206"/>
    </row>
    <row r="18" spans="1:8" ht="25" customHeight="1" thickBot="1" x14ac:dyDescent="0.4">
      <c r="A18" s="34" t="s">
        <v>121</v>
      </c>
      <c r="D18" s="39"/>
      <c r="E18" s="145" t="s">
        <v>565</v>
      </c>
      <c r="F18" s="160"/>
      <c r="G18" s="157">
        <f>F18*0.8</f>
        <v>0</v>
      </c>
      <c r="H18" s="41"/>
    </row>
    <row r="19" spans="1:8" s="59" customFormat="1" ht="25" customHeight="1" thickBot="1" x14ac:dyDescent="0.4">
      <c r="A19" s="61"/>
      <c r="B19" s="62"/>
      <c r="C19" s="62"/>
      <c r="D19" s="63"/>
      <c r="E19" s="40" t="s">
        <v>122</v>
      </c>
      <c r="F19" s="33"/>
      <c r="G19" s="42"/>
      <c r="H19" s="156">
        <f>G18+G19</f>
        <v>0</v>
      </c>
    </row>
    <row r="20" spans="1:8" ht="12" customHeight="1" x14ac:dyDescent="0.35">
      <c r="A20" s="207"/>
      <c r="B20" s="207"/>
      <c r="C20" s="207"/>
      <c r="D20" s="207"/>
      <c r="E20" s="207"/>
      <c r="F20" s="207"/>
      <c r="G20" s="207"/>
      <c r="H20" s="207"/>
    </row>
    <row r="21" spans="1:8" ht="25" customHeight="1" x14ac:dyDescent="0.35">
      <c r="A21" s="43" t="s">
        <v>123</v>
      </c>
      <c r="B21" s="44"/>
      <c r="C21" s="44"/>
      <c r="D21" s="44"/>
      <c r="E21" s="36" t="s">
        <v>113</v>
      </c>
      <c r="F21" s="37" t="s">
        <v>114</v>
      </c>
      <c r="G21" s="152"/>
    </row>
    <row r="22" spans="1:8" ht="25" customHeight="1" thickBot="1" x14ac:dyDescent="0.4">
      <c r="A22" s="45" t="s">
        <v>124</v>
      </c>
      <c r="E22" s="36" t="s">
        <v>113</v>
      </c>
      <c r="F22" s="37" t="s">
        <v>114</v>
      </c>
      <c r="G22" s="152"/>
      <c r="H22" s="46" t="s">
        <v>125</v>
      </c>
    </row>
    <row r="23" spans="1:8" ht="25" customHeight="1" thickBot="1" x14ac:dyDescent="0.4">
      <c r="A23" s="34"/>
      <c r="E23" s="36" t="s">
        <v>113</v>
      </c>
      <c r="F23" s="37" t="s">
        <v>114</v>
      </c>
      <c r="G23" s="152"/>
      <c r="H23" s="158">
        <f>G21+G22+G23</f>
        <v>0</v>
      </c>
    </row>
    <row r="24" spans="1:8" ht="12" customHeight="1" x14ac:dyDescent="0.35">
      <c r="A24" s="202"/>
      <c r="B24" s="202"/>
      <c r="C24" s="202"/>
      <c r="D24" s="202"/>
      <c r="E24" s="202"/>
      <c r="F24" s="202"/>
      <c r="G24" s="202"/>
      <c r="H24" s="202"/>
    </row>
    <row r="25" spans="1:8" ht="25" customHeight="1" x14ac:dyDescent="0.35">
      <c r="A25" s="34" t="s">
        <v>126</v>
      </c>
      <c r="E25" s="36" t="s">
        <v>113</v>
      </c>
      <c r="F25" s="155"/>
      <c r="G25" s="37" t="s">
        <v>114</v>
      </c>
    </row>
    <row r="26" spans="1:8" ht="25" customHeight="1" thickBot="1" x14ac:dyDescent="0.4">
      <c r="A26" s="45" t="s">
        <v>124</v>
      </c>
      <c r="D26" s="47"/>
      <c r="E26" s="36" t="s">
        <v>113</v>
      </c>
      <c r="F26" s="154"/>
      <c r="G26" s="37" t="s">
        <v>114</v>
      </c>
      <c r="H26" s="48" t="s">
        <v>127</v>
      </c>
    </row>
    <row r="27" spans="1:8" ht="25" customHeight="1" thickBot="1" x14ac:dyDescent="0.4">
      <c r="E27" s="49" t="s">
        <v>128</v>
      </c>
      <c r="F27" s="159">
        <f>SUM(F25:F26)</f>
        <v>0</v>
      </c>
      <c r="G27" s="37" t="s">
        <v>114</v>
      </c>
      <c r="H27" s="158">
        <f>H23+H16</f>
        <v>0</v>
      </c>
    </row>
    <row r="28" spans="1:8" ht="12" customHeight="1" thickBot="1" x14ac:dyDescent="0.4">
      <c r="A28" s="208"/>
      <c r="B28" s="208"/>
      <c r="C28" s="208"/>
      <c r="D28" s="208"/>
      <c r="E28" s="208"/>
      <c r="F28" s="208"/>
      <c r="G28" s="208"/>
      <c r="H28" s="208"/>
    </row>
    <row r="29" spans="1:8" ht="25" customHeight="1" thickBot="1" x14ac:dyDescent="0.4">
      <c r="A29" s="209" t="s">
        <v>129</v>
      </c>
      <c r="B29" s="209"/>
      <c r="C29" s="209"/>
      <c r="E29" s="50" t="s">
        <v>113</v>
      </c>
      <c r="F29" s="51" t="s">
        <v>130</v>
      </c>
      <c r="G29" s="159">
        <f>SUM(G12+G15+G16+H19+G21+G22+G23-F25-F26)</f>
        <v>0</v>
      </c>
      <c r="H29" s="52"/>
    </row>
    <row r="30" spans="1:8" ht="12" customHeight="1" thickBot="1" x14ac:dyDescent="0.4">
      <c r="A30" s="210"/>
      <c r="B30" s="210"/>
      <c r="C30" s="210"/>
      <c r="D30" s="210"/>
      <c r="E30" s="210"/>
      <c r="F30" s="210"/>
      <c r="G30" s="210"/>
      <c r="H30" s="210"/>
    </row>
    <row r="31" spans="1:8" ht="50.15" customHeight="1" thickBot="1" x14ac:dyDescent="0.4">
      <c r="A31" s="197" t="s">
        <v>131</v>
      </c>
      <c r="B31" s="198"/>
      <c r="C31" s="199" t="s">
        <v>566</v>
      </c>
      <c r="D31" s="200"/>
      <c r="E31" s="200"/>
      <c r="F31" s="200"/>
      <c r="G31" s="200"/>
      <c r="H31" s="201"/>
    </row>
    <row r="32" spans="1:8" ht="25" customHeight="1" x14ac:dyDescent="0.35">
      <c r="A32" s="183" t="s">
        <v>132</v>
      </c>
      <c r="B32" s="183"/>
      <c r="C32" s="184"/>
      <c r="D32" s="185"/>
      <c r="E32" s="186" t="s">
        <v>133</v>
      </c>
      <c r="F32" s="188"/>
      <c r="G32" s="189"/>
      <c r="H32" s="190"/>
    </row>
    <row r="33" spans="1:8" ht="25" customHeight="1" thickBot="1" x14ac:dyDescent="0.4">
      <c r="A33" s="163" t="s">
        <v>134</v>
      </c>
      <c r="B33" s="163"/>
      <c r="C33" s="194"/>
      <c r="D33" s="194"/>
      <c r="E33" s="187"/>
      <c r="F33" s="191"/>
      <c r="G33" s="192"/>
      <c r="H33" s="193"/>
    </row>
    <row r="34" spans="1:8" s="53" customFormat="1" ht="25" customHeight="1" x14ac:dyDescent="0.35">
      <c r="A34" s="195" t="s">
        <v>135</v>
      </c>
      <c r="B34" s="195"/>
      <c r="C34" s="195"/>
      <c r="D34" s="195"/>
      <c r="E34" s="195"/>
      <c r="F34" s="196"/>
      <c r="G34" s="196"/>
      <c r="H34" s="196"/>
    </row>
    <row r="35" spans="1:8" ht="12" customHeight="1" thickBot="1" x14ac:dyDescent="0.4">
      <c r="A35" s="179"/>
      <c r="B35" s="179"/>
      <c r="C35" s="179"/>
      <c r="D35" s="179"/>
      <c r="E35" s="179"/>
      <c r="F35" s="179"/>
      <c r="G35" s="179"/>
      <c r="H35" s="179"/>
    </row>
    <row r="36" spans="1:8" ht="25.5" thickBot="1" x14ac:dyDescent="0.4">
      <c r="A36" s="54" t="s">
        <v>137</v>
      </c>
      <c r="B36" s="162"/>
      <c r="C36" s="55" t="s">
        <v>138</v>
      </c>
      <c r="D36" s="180"/>
      <c r="E36" s="181"/>
      <c r="F36" s="182"/>
      <c r="G36" s="56" t="s">
        <v>136</v>
      </c>
      <c r="H36" s="161"/>
    </row>
  </sheetData>
  <sheetProtection algorithmName="SHA-512" hashValue="ljuthnYHheysGMgTfx2ynzUQUbc6Pod6zH/Rf1hQ5NqXGGz1UaURX2ShpOuPCI3AtLGk7eBYBl4gC4270nNesw==" saltValue="JCaRrxNKZaGi4t/K2eZDCg==" spinCount="100000" sheet="1" objects="1" scenarios="1" selectLockedCells="1"/>
  <protectedRanges>
    <protectedRange sqref="E2:H2 C4:H4 C6:H6 C8:D8 F8:H8 C10:E10 G10:H10 E12:F12 G14 G17:G18 F19:F20 G21 G23:G25 F27:F28 B32" name="Decompte"/>
  </protectedRanges>
  <mergeCells count="40">
    <mergeCell ref="C3:H3"/>
    <mergeCell ref="A1:D2"/>
    <mergeCell ref="E1:F1"/>
    <mergeCell ref="G1:H1"/>
    <mergeCell ref="E2:F2"/>
    <mergeCell ref="G2:H2"/>
    <mergeCell ref="A4:B4"/>
    <mergeCell ref="C4:H4"/>
    <mergeCell ref="A5:H5"/>
    <mergeCell ref="A6:B6"/>
    <mergeCell ref="C6:E6"/>
    <mergeCell ref="G6:H6"/>
    <mergeCell ref="A7:H7"/>
    <mergeCell ref="C8:D8"/>
    <mergeCell ref="F8:H8"/>
    <mergeCell ref="A9:H9"/>
    <mergeCell ref="A10:B10"/>
    <mergeCell ref="C10:E10"/>
    <mergeCell ref="G10:H10"/>
    <mergeCell ref="A31:B31"/>
    <mergeCell ref="C31:H31"/>
    <mergeCell ref="A11:H11"/>
    <mergeCell ref="A13:D13"/>
    <mergeCell ref="E13:H13"/>
    <mergeCell ref="A14:H14"/>
    <mergeCell ref="A16:D16"/>
    <mergeCell ref="A17:H17"/>
    <mergeCell ref="A20:H20"/>
    <mergeCell ref="A24:H24"/>
    <mergeCell ref="A28:H28"/>
    <mergeCell ref="A29:C29"/>
    <mergeCell ref="A30:H30"/>
    <mergeCell ref="A35:H35"/>
    <mergeCell ref="D36:F36"/>
    <mergeCell ref="A32:B32"/>
    <mergeCell ref="C32:D32"/>
    <mergeCell ref="E32:E33"/>
    <mergeCell ref="F32:H33"/>
    <mergeCell ref="C33:D33"/>
    <mergeCell ref="A34:H34"/>
  </mergeCells>
  <conditionalFormatting sqref="G29">
    <cfRule type="cellIs" dxfId="3" priority="1" stopIfTrue="1" operator="lessThan">
      <formula>0</formula>
    </cfRule>
    <cfRule type="cellIs" dxfId="2" priority="2" stopIfTrue="1" operator="greaterThan">
      <formula>0</formula>
    </cfRule>
  </conditionalFormatting>
  <dataValidations count="10">
    <dataValidation type="decimal" errorStyle="warning" allowBlank="1" showInputMessage="1" showErrorMessage="1" errorTitle="ATTENTION" error="Veuillez vérifier la justesse du nombre indiqué." promptTitle="Info :" prompt="Veuillez indiquer dans cette cellule le montant d'une somme que vous avez encaissée._x000a_Ce chiffre est déduit des frais._x000a_Si le solde du décompte devait être en faveur de la FSVT, merci de verser ce montant sur le CCP 17-222944-1, no décompte sous remarques." sqref="F25:F26" xr:uid="{4C9E3E61-5C98-4951-B9DF-E8317957B67F}">
      <formula1>0</formula1>
      <formula2>5000</formula2>
    </dataValidation>
    <dataValidation type="decimal" operator="lessThan" allowBlank="1" showInputMessage="1" showErrorMessage="1" errorTitle="ERREUR" error="Le montant maximal admis est de fr. 2'000.00" promptTitle="Info :" prompt="Inscrire dans ces cases les montants des frais engagés et payés par vous selon les justificatifs à joindre obligatoirement au décompte. Il est tout à fait possible de grouper tous les montants des justificatifs dans une seule cellule." sqref="G21:G23" xr:uid="{BE66D6FB-0251-4146-8E9A-15F2BACA2856}">
      <formula1>2000</formula1>
    </dataValidation>
    <dataValidation type="decimal" allowBlank="1" showInputMessage="1" promptTitle="Billets de train" prompt="Inscrire ici le coût du billet de trainou du transfert par tunnel ferroviaire de la voiture. Merci de joindre le ticket en annexe à ce décompte." sqref="G19" xr:uid="{78C830A5-726A-43E8-85C8-4F74EB6AAECA}">
      <formula1>0</formula1>
      <formula2>500</formula2>
    </dataValidation>
    <dataValidation type="whole" allowBlank="1" showInputMessage="1" showErrorMessage="1" errorTitle="STOP !" error="Le kilométrage maximal autorisé est de 1'000 km." promptTitle="Info :" prompt="Inscrire les km parcourus, le calcul se fait automatiquement dans la cellule de droite. En cas de déplacement groupé, utiliser la case ci-dessous." sqref="F18" xr:uid="{D513FA97-A552-4DF5-8C36-F35D0B7E010F}">
      <formula1>0</formula1>
      <formula2>1000</formula2>
    </dataValidation>
    <dataValidation type="decimal" allowBlank="1" showInputMessage="1" showErrorMessage="1" promptTitle="Frais de repas" prompt="Petit déjeuner = max. fr. 8.00_x000a_Midi = max. fr. 25.00_x000a_Soir = max. fr. 35.00_x000a_MERCI DE JOINDRE LA FACTURE." sqref="G16" xr:uid="{2185662E-C4D8-4E02-A865-4184D285F69C}">
      <formula1>0</formula1>
      <formula2>600</formula2>
    </dataValidation>
    <dataValidation type="decimal" errorStyle="warning" allowBlank="1" showInputMessage="1" showErrorMessage="1" errorTitle="ATTENTION" error="Le montant doit être compris entre fr. 0.00 et fr. 300.00" promptTitle="Frais d'hôtel" prompt="Hôtel VS = max fr. 120.00_x000a_Hors VS = max. fr. 150.00_x000a_JOINDRE COPIE DE LA FACTURE." sqref="G15" xr:uid="{D5785E55-085C-4A19-A360-7C0266B8B25A}">
      <formula1>0</formula1>
      <formula2>300</formula2>
    </dataValidation>
    <dataValidation type="decimal" errorStyle="warning" allowBlank="1" showInputMessage="1" showErrorMessage="1" errorTitle="Valeur erronée" error="Le montant doit être compris entre 0 et fr. 320.00 maximum" promptTitle="Indemnité journalière" prompt="Selon tabelle :_x000a_1/2 jour et soirée = fr. 40.00 ou fr. 50.00 si dimanche ou congé pris en semaine._x000a_1 jour = fr. 60.00 ou fr. 90.00 si dimanche ou congé pris en semaine." sqref="G12" xr:uid="{7D4D774F-1FC7-4DCC-9DA4-6198CF6CB78C}">
      <formula1>0</formula1>
      <formula2>320</formula2>
    </dataValidation>
    <dataValidation allowBlank="1" showInputMessage="1" promptTitle="Date de l'évènement" prompt="Date de l'évènement qui génère les frais" sqref="C8:D8" xr:uid="{5F448A51-3895-430B-9842-896F85D46BC8}"/>
    <dataValidation allowBlank="1" showInputMessage="1" promptTitle="Numéro du décompte" prompt="A numéroter en ordre chronologique de vos décomptes : 01/2016, 02/2016, ..." sqref="G2:H2" xr:uid="{9758BE8E-46AC-491C-9CBC-365A26B82551}"/>
    <dataValidation type="date" errorStyle="warning" allowBlank="1" showInputMessage="1" showErrorMessage="1" errorTitle="ERREUR" error="Veuillez saisir la date du décompte au format jj.mm.aaaa" promptTitle="Insérer date" prompt="Inscrire la date d'établissement du décompte" sqref="E2:F2" xr:uid="{1BBBAB5B-6058-46CF-879D-6C4AEC15B758}">
      <formula1>38718</formula1>
      <formula2>73050</formula2>
    </dataValidation>
  </dataValidations>
  <pageMargins left="0.62992125984251968" right="0.39370078740157483" top="0.47244094488188981" bottom="0.47244094488188981" header="0.51181102362204722" footer="0.47244094488188981"/>
  <pageSetup paperSize="9" orientation="portrait" r:id="rId1"/>
  <headerFooter alignWithMargins="0">
    <oddFooter>&amp;R&amp;6&amp;D - &amp;T</oddFooter>
  </headerFooter>
  <extLst>
    <ext xmlns:x14="http://schemas.microsoft.com/office/spreadsheetml/2009/9/main" uri="{CCE6A557-97BC-4b89-ADB6-D9C93CAAB3DF}">
      <x14:dataValidations xmlns:xm="http://schemas.microsoft.com/office/excel/2006/main" count="1">
        <x14:dataValidation type="list" errorStyle="warning" showInputMessage="1" showErrorMessage="1" errorTitle="Erreur" error="Ce numéro ne figure pas dans le plan comptable. Voir avec caissier !" promptTitle="Saisir un compte" prompt="Sélectionner un numero de compte selon liste du plan comptable" xr:uid="{3D2DF413-DA64-49B3-874F-9C202B80E9B4}">
          <x14:formula1>
            <xm:f>PlanComptable2022!$B$120:$B$367</xm:f>
          </x14:formula1>
          <xm:sqref>G6:H6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783398-3658-437A-B9B6-B04C9A5DBEFB}">
  <sheetPr>
    <pageSetUpPr fitToPage="1"/>
  </sheetPr>
  <dimension ref="A1:F410"/>
  <sheetViews>
    <sheetView topLeftCell="B1" workbookViewId="0">
      <pane ySplit="2" topLeftCell="A3" activePane="bottomLeft" state="frozen"/>
      <selection activeCell="B1" sqref="B1"/>
      <selection pane="bottomLeft" activeCell="F152" sqref="F152"/>
    </sheetView>
  </sheetViews>
  <sheetFormatPr baseColWidth="10" defaultColWidth="11.453125" defaultRowHeight="11.5" x14ac:dyDescent="0.35"/>
  <cols>
    <col min="1" max="1" width="7" style="129" hidden="1" customWidth="1"/>
    <col min="2" max="2" width="8.54296875" style="129" bestFit="1" customWidth="1"/>
    <col min="3" max="3" width="8.26953125" style="130" bestFit="1" customWidth="1"/>
    <col min="4" max="4" width="43.453125" style="130" bestFit="1" customWidth="1"/>
    <col min="5" max="5" width="15.54296875" style="142" bestFit="1" customWidth="1"/>
    <col min="6" max="6" width="48.7265625" style="130" bestFit="1" customWidth="1"/>
    <col min="7" max="16384" width="11.453125" style="130"/>
  </cols>
  <sheetData>
    <row r="1" spans="1:6" ht="35" x14ac:dyDescent="0.35">
      <c r="B1" s="177" t="s">
        <v>511</v>
      </c>
      <c r="C1" s="178"/>
      <c r="D1" s="178"/>
      <c r="E1" s="178"/>
      <c r="F1" s="178"/>
    </row>
    <row r="2" spans="1:6" ht="12" x14ac:dyDescent="0.35">
      <c r="A2" s="131" t="s">
        <v>229</v>
      </c>
      <c r="B2" s="132" t="s">
        <v>0</v>
      </c>
      <c r="C2" s="133" t="s">
        <v>230</v>
      </c>
      <c r="D2" s="133" t="s">
        <v>1</v>
      </c>
      <c r="E2" s="134" t="s">
        <v>2</v>
      </c>
      <c r="F2" s="135" t="s">
        <v>465</v>
      </c>
    </row>
    <row r="3" spans="1:6" ht="12" x14ac:dyDescent="0.35">
      <c r="A3" s="136">
        <v>1</v>
      </c>
      <c r="B3" s="131">
        <v>1</v>
      </c>
      <c r="C3" s="137" t="s">
        <v>448</v>
      </c>
      <c r="D3" s="137" t="s">
        <v>3</v>
      </c>
      <c r="E3" s="138" t="s">
        <v>453</v>
      </c>
      <c r="F3" s="139"/>
    </row>
    <row r="4" spans="1:6" ht="12" x14ac:dyDescent="0.35">
      <c r="A4" s="136">
        <v>2</v>
      </c>
      <c r="B4" s="131">
        <v>10</v>
      </c>
      <c r="C4" s="140" t="s">
        <v>448</v>
      </c>
      <c r="D4" s="137" t="s">
        <v>4</v>
      </c>
      <c r="E4" s="138" t="s">
        <v>453</v>
      </c>
      <c r="F4" s="139"/>
    </row>
    <row r="5" spans="1:6" ht="12" x14ac:dyDescent="0.35">
      <c r="A5" s="136">
        <v>3</v>
      </c>
      <c r="B5" s="131">
        <v>100</v>
      </c>
      <c r="C5" s="140" t="s">
        <v>448</v>
      </c>
      <c r="D5" s="137" t="s">
        <v>5</v>
      </c>
      <c r="E5" s="138" t="s">
        <v>453</v>
      </c>
      <c r="F5" s="139"/>
    </row>
    <row r="6" spans="1:6" ht="12" x14ac:dyDescent="0.35">
      <c r="A6" s="136">
        <v>4</v>
      </c>
      <c r="B6" s="141">
        <v>1000</v>
      </c>
      <c r="C6" s="140" t="s">
        <v>448</v>
      </c>
      <c r="D6" s="140" t="s">
        <v>6</v>
      </c>
      <c r="E6" s="138" t="s">
        <v>453</v>
      </c>
      <c r="F6" s="139" t="s">
        <v>512</v>
      </c>
    </row>
    <row r="7" spans="1:6" ht="12" x14ac:dyDescent="0.35">
      <c r="A7" s="136">
        <v>5</v>
      </c>
      <c r="B7" s="141">
        <v>1003</v>
      </c>
      <c r="C7" s="140" t="s">
        <v>448</v>
      </c>
      <c r="D7" s="140" t="s">
        <v>248</v>
      </c>
      <c r="E7" s="138" t="s">
        <v>454</v>
      </c>
      <c r="F7" s="139" t="s">
        <v>513</v>
      </c>
    </row>
    <row r="8" spans="1:6" ht="12" x14ac:dyDescent="0.35">
      <c r="A8" s="136">
        <v>6</v>
      </c>
      <c r="B8" s="141">
        <v>1004</v>
      </c>
      <c r="C8" s="140" t="s">
        <v>448</v>
      </c>
      <c r="D8" s="140" t="s">
        <v>231</v>
      </c>
      <c r="E8" s="138" t="s">
        <v>455</v>
      </c>
      <c r="F8" s="139" t="s">
        <v>514</v>
      </c>
    </row>
    <row r="9" spans="1:6" ht="12" x14ac:dyDescent="0.35">
      <c r="A9" s="136">
        <v>7</v>
      </c>
      <c r="B9" s="141">
        <v>1005</v>
      </c>
      <c r="C9" s="140" t="s">
        <v>448</v>
      </c>
      <c r="D9" s="140" t="s">
        <v>249</v>
      </c>
      <c r="E9" s="138" t="s">
        <v>456</v>
      </c>
      <c r="F9" s="139"/>
    </row>
    <row r="10" spans="1:6" ht="12" x14ac:dyDescent="0.35">
      <c r="A10" s="136">
        <v>8</v>
      </c>
      <c r="B10" s="131">
        <v>101</v>
      </c>
      <c r="C10" s="140" t="s">
        <v>448</v>
      </c>
      <c r="D10" s="137" t="s">
        <v>250</v>
      </c>
      <c r="E10" s="138" t="s">
        <v>453</v>
      </c>
      <c r="F10" s="139"/>
    </row>
    <row r="11" spans="1:6" ht="12" x14ac:dyDescent="0.35">
      <c r="A11" s="136">
        <v>9</v>
      </c>
      <c r="B11" s="141">
        <v>1010</v>
      </c>
      <c r="C11" s="140" t="s">
        <v>448</v>
      </c>
      <c r="D11" s="140" t="s">
        <v>251</v>
      </c>
      <c r="E11" s="138" t="s">
        <v>453</v>
      </c>
      <c r="F11" s="139"/>
    </row>
    <row r="12" spans="1:6" ht="12" x14ac:dyDescent="0.35">
      <c r="A12" s="136">
        <v>10</v>
      </c>
      <c r="B12" s="131">
        <v>102</v>
      </c>
      <c r="C12" s="140" t="s">
        <v>448</v>
      </c>
      <c r="D12" s="137" t="s">
        <v>7</v>
      </c>
      <c r="E12" s="138" t="s">
        <v>453</v>
      </c>
      <c r="F12" s="139"/>
    </row>
    <row r="13" spans="1:6" ht="12" x14ac:dyDescent="0.35">
      <c r="A13" s="136">
        <v>11</v>
      </c>
      <c r="B13" s="141">
        <v>1020</v>
      </c>
      <c r="C13" s="140" t="s">
        <v>448</v>
      </c>
      <c r="D13" s="140" t="s">
        <v>252</v>
      </c>
      <c r="E13" s="138" t="s">
        <v>453</v>
      </c>
      <c r="F13" s="139"/>
    </row>
    <row r="14" spans="1:6" ht="12" x14ac:dyDescent="0.35">
      <c r="A14" s="136">
        <v>12</v>
      </c>
      <c r="B14" s="141">
        <v>1021</v>
      </c>
      <c r="C14" s="140" t="s">
        <v>448</v>
      </c>
      <c r="D14" s="140" t="s">
        <v>253</v>
      </c>
      <c r="E14" s="138" t="s">
        <v>453</v>
      </c>
      <c r="F14" s="139"/>
    </row>
    <row r="15" spans="1:6" ht="12" x14ac:dyDescent="0.35">
      <c r="A15" s="136">
        <v>13</v>
      </c>
      <c r="B15" s="141">
        <v>1022</v>
      </c>
      <c r="C15" s="140" t="s">
        <v>448</v>
      </c>
      <c r="D15" s="140" t="s">
        <v>254</v>
      </c>
      <c r="E15" s="138" t="s">
        <v>457</v>
      </c>
      <c r="F15" s="139"/>
    </row>
    <row r="16" spans="1:6" ht="12" x14ac:dyDescent="0.35">
      <c r="A16" s="136">
        <v>14</v>
      </c>
      <c r="B16" s="141">
        <v>1023</v>
      </c>
      <c r="C16" s="140" t="s">
        <v>448</v>
      </c>
      <c r="D16" s="140" t="s">
        <v>255</v>
      </c>
      <c r="E16" s="138" t="s">
        <v>454</v>
      </c>
      <c r="F16" s="139"/>
    </row>
    <row r="17" spans="1:6" ht="12" x14ac:dyDescent="0.35">
      <c r="A17" s="136">
        <v>15</v>
      </c>
      <c r="B17" s="141">
        <v>1024</v>
      </c>
      <c r="C17" s="140" t="s">
        <v>448</v>
      </c>
      <c r="D17" s="140" t="s">
        <v>256</v>
      </c>
      <c r="E17" s="138" t="s">
        <v>455</v>
      </c>
      <c r="F17" s="139"/>
    </row>
    <row r="18" spans="1:6" ht="12" x14ac:dyDescent="0.35">
      <c r="A18" s="136">
        <v>16</v>
      </c>
      <c r="B18" s="141">
        <v>1025</v>
      </c>
      <c r="C18" s="140" t="s">
        <v>448</v>
      </c>
      <c r="D18" s="140" t="s">
        <v>257</v>
      </c>
      <c r="E18" s="138" t="s">
        <v>456</v>
      </c>
      <c r="F18" s="139"/>
    </row>
    <row r="19" spans="1:6" ht="12" hidden="1" x14ac:dyDescent="0.35">
      <c r="A19" s="136">
        <v>17</v>
      </c>
      <c r="B19" s="141">
        <v>1026</v>
      </c>
      <c r="C19" s="140" t="s">
        <v>448</v>
      </c>
      <c r="D19" s="140" t="s">
        <v>515</v>
      </c>
      <c r="E19" s="138" t="s">
        <v>453</v>
      </c>
      <c r="F19" s="139"/>
    </row>
    <row r="20" spans="1:6" ht="12" hidden="1" x14ac:dyDescent="0.35">
      <c r="A20" s="136">
        <v>18</v>
      </c>
      <c r="B20" s="141">
        <v>1027</v>
      </c>
      <c r="C20" s="140" t="s">
        <v>448</v>
      </c>
      <c r="D20" s="140" t="s">
        <v>516</v>
      </c>
      <c r="E20" s="138" t="s">
        <v>453</v>
      </c>
      <c r="F20" s="139"/>
    </row>
    <row r="21" spans="1:6" ht="12" x14ac:dyDescent="0.35">
      <c r="A21" s="136">
        <v>19</v>
      </c>
      <c r="B21" s="131">
        <v>110</v>
      </c>
      <c r="C21" s="140" t="s">
        <v>448</v>
      </c>
      <c r="D21" s="137" t="s">
        <v>258</v>
      </c>
      <c r="E21" s="138" t="s">
        <v>453</v>
      </c>
      <c r="F21" s="139"/>
    </row>
    <row r="22" spans="1:6" ht="12" x14ac:dyDescent="0.35">
      <c r="A22" s="136">
        <v>20</v>
      </c>
      <c r="B22" s="141">
        <v>1100</v>
      </c>
      <c r="C22" s="140" t="s">
        <v>448</v>
      </c>
      <c r="D22" s="140" t="s">
        <v>8</v>
      </c>
      <c r="E22" s="138" t="s">
        <v>453</v>
      </c>
      <c r="F22" s="139"/>
    </row>
    <row r="23" spans="1:6" ht="12" x14ac:dyDescent="0.35">
      <c r="A23" s="136">
        <v>21</v>
      </c>
      <c r="B23" s="141">
        <v>1101</v>
      </c>
      <c r="C23" s="140" t="s">
        <v>448</v>
      </c>
      <c r="D23" s="140" t="s">
        <v>9</v>
      </c>
      <c r="E23" s="138" t="s">
        <v>453</v>
      </c>
      <c r="F23" s="139"/>
    </row>
    <row r="24" spans="1:6" ht="12" x14ac:dyDescent="0.35">
      <c r="A24" s="136">
        <v>22</v>
      </c>
      <c r="B24" s="131">
        <v>114</v>
      </c>
      <c r="C24" s="140" t="s">
        <v>448</v>
      </c>
      <c r="D24" s="137" t="s">
        <v>259</v>
      </c>
      <c r="E24" s="138" t="s">
        <v>453</v>
      </c>
      <c r="F24" s="139"/>
    </row>
    <row r="25" spans="1:6" ht="12" x14ac:dyDescent="0.35">
      <c r="A25" s="136">
        <v>23</v>
      </c>
      <c r="B25" s="141">
        <v>1140</v>
      </c>
      <c r="C25" s="140" t="s">
        <v>448</v>
      </c>
      <c r="D25" s="140" t="s">
        <v>260</v>
      </c>
      <c r="E25" s="138" t="s">
        <v>453</v>
      </c>
      <c r="F25" s="139"/>
    </row>
    <row r="26" spans="1:6" ht="12" x14ac:dyDescent="0.35">
      <c r="A26" s="136">
        <v>24</v>
      </c>
      <c r="B26" s="141">
        <v>1141</v>
      </c>
      <c r="C26" s="140" t="s">
        <v>448</v>
      </c>
      <c r="D26" s="140" t="s">
        <v>261</v>
      </c>
      <c r="E26" s="138" t="s">
        <v>453</v>
      </c>
      <c r="F26" s="139"/>
    </row>
    <row r="27" spans="1:6" ht="12" x14ac:dyDescent="0.35">
      <c r="A27" s="136">
        <v>25</v>
      </c>
      <c r="B27" s="131">
        <v>117</v>
      </c>
      <c r="C27" s="140" t="s">
        <v>448</v>
      </c>
      <c r="D27" s="137" t="s">
        <v>262</v>
      </c>
      <c r="E27" s="138" t="s">
        <v>453</v>
      </c>
      <c r="F27" s="139"/>
    </row>
    <row r="28" spans="1:6" ht="12" x14ac:dyDescent="0.35">
      <c r="A28" s="136">
        <v>26</v>
      </c>
      <c r="B28" s="141">
        <v>1170</v>
      </c>
      <c r="C28" s="140" t="s">
        <v>448</v>
      </c>
      <c r="D28" s="140" t="s">
        <v>263</v>
      </c>
      <c r="E28" s="138" t="s">
        <v>453</v>
      </c>
      <c r="F28" s="139"/>
    </row>
    <row r="29" spans="1:6" ht="12" x14ac:dyDescent="0.35">
      <c r="A29" s="136">
        <v>27</v>
      </c>
      <c r="B29" s="141">
        <v>1176</v>
      </c>
      <c r="C29" s="140" t="s">
        <v>448</v>
      </c>
      <c r="D29" s="140" t="s">
        <v>264</v>
      </c>
      <c r="E29" s="138" t="s">
        <v>453</v>
      </c>
      <c r="F29" s="139"/>
    </row>
    <row r="30" spans="1:6" ht="12" x14ac:dyDescent="0.35">
      <c r="A30" s="136">
        <v>28</v>
      </c>
      <c r="B30" s="131">
        <v>120</v>
      </c>
      <c r="C30" s="140" t="s">
        <v>448</v>
      </c>
      <c r="D30" s="137" t="s">
        <v>265</v>
      </c>
      <c r="E30" s="138" t="s">
        <v>453</v>
      </c>
      <c r="F30" s="139"/>
    </row>
    <row r="31" spans="1:6" ht="12" x14ac:dyDescent="0.35">
      <c r="A31" s="136">
        <v>29</v>
      </c>
      <c r="B31" s="141">
        <v>1200</v>
      </c>
      <c r="C31" s="140" t="s">
        <v>448</v>
      </c>
      <c r="D31" s="140" t="s">
        <v>266</v>
      </c>
      <c r="E31" s="138" t="s">
        <v>453</v>
      </c>
      <c r="F31" s="139"/>
    </row>
    <row r="32" spans="1:6" ht="12" x14ac:dyDescent="0.35">
      <c r="A32" s="136">
        <v>30</v>
      </c>
      <c r="B32" s="141">
        <v>1201</v>
      </c>
      <c r="C32" s="140" t="s">
        <v>448</v>
      </c>
      <c r="D32" s="140" t="s">
        <v>13</v>
      </c>
      <c r="E32" s="138" t="s">
        <v>453</v>
      </c>
      <c r="F32" s="139"/>
    </row>
    <row r="33" spans="1:6" ht="12" x14ac:dyDescent="0.35">
      <c r="A33" s="136">
        <v>31</v>
      </c>
      <c r="B33" s="141">
        <v>1202</v>
      </c>
      <c r="C33" s="140" t="s">
        <v>448</v>
      </c>
      <c r="D33" s="140" t="s">
        <v>11</v>
      </c>
      <c r="E33" s="138" t="s">
        <v>453</v>
      </c>
      <c r="F33" s="139" t="s">
        <v>517</v>
      </c>
    </row>
    <row r="34" spans="1:6" ht="12" x14ac:dyDescent="0.35">
      <c r="A34" s="136">
        <v>32</v>
      </c>
      <c r="B34" s="141">
        <v>1203</v>
      </c>
      <c r="C34" s="140" t="s">
        <v>448</v>
      </c>
      <c r="D34" s="140" t="s">
        <v>267</v>
      </c>
      <c r="E34" s="138" t="s">
        <v>453</v>
      </c>
      <c r="F34" s="139"/>
    </row>
    <row r="35" spans="1:6" ht="12" x14ac:dyDescent="0.35">
      <c r="A35" s="136">
        <v>33</v>
      </c>
      <c r="B35" s="141">
        <v>1204</v>
      </c>
      <c r="C35" s="140" t="s">
        <v>448</v>
      </c>
      <c r="D35" s="140" t="s">
        <v>268</v>
      </c>
      <c r="E35" s="138" t="s">
        <v>453</v>
      </c>
      <c r="F35" s="139"/>
    </row>
    <row r="36" spans="1:6" ht="12" x14ac:dyDescent="0.35">
      <c r="A36" s="136">
        <v>34</v>
      </c>
      <c r="B36" s="131">
        <v>130</v>
      </c>
      <c r="C36" s="140" t="s">
        <v>448</v>
      </c>
      <c r="D36" s="137" t="s">
        <v>14</v>
      </c>
      <c r="E36" s="138" t="s">
        <v>453</v>
      </c>
      <c r="F36" s="139"/>
    </row>
    <row r="37" spans="1:6" ht="12" x14ac:dyDescent="0.35">
      <c r="A37" s="136">
        <v>35</v>
      </c>
      <c r="B37" s="141">
        <v>1300</v>
      </c>
      <c r="C37" s="140" t="s">
        <v>448</v>
      </c>
      <c r="D37" s="140" t="s">
        <v>14</v>
      </c>
      <c r="E37" s="138" t="s">
        <v>453</v>
      </c>
      <c r="F37" s="139"/>
    </row>
    <row r="38" spans="1:6" ht="12" x14ac:dyDescent="0.35">
      <c r="A38" s="136">
        <v>36</v>
      </c>
      <c r="B38" s="141">
        <v>1301</v>
      </c>
      <c r="C38" s="140" t="s">
        <v>448</v>
      </c>
      <c r="D38" s="140" t="s">
        <v>15</v>
      </c>
      <c r="E38" s="138" t="s">
        <v>453</v>
      </c>
      <c r="F38" s="139"/>
    </row>
    <row r="39" spans="1:6" ht="12" x14ac:dyDescent="0.35">
      <c r="A39" s="136">
        <v>37</v>
      </c>
      <c r="B39" s="131">
        <v>14</v>
      </c>
      <c r="C39" s="140" t="s">
        <v>448</v>
      </c>
      <c r="D39" s="137" t="s">
        <v>221</v>
      </c>
      <c r="E39" s="138" t="s">
        <v>453</v>
      </c>
      <c r="F39" s="139"/>
    </row>
    <row r="40" spans="1:6" ht="12" x14ac:dyDescent="0.35">
      <c r="A40" s="136">
        <v>38</v>
      </c>
      <c r="B40" s="131">
        <v>140</v>
      </c>
      <c r="C40" s="140" t="s">
        <v>448</v>
      </c>
      <c r="D40" s="137" t="s">
        <v>222</v>
      </c>
      <c r="E40" s="138" t="s">
        <v>453</v>
      </c>
      <c r="F40" s="139"/>
    </row>
    <row r="41" spans="1:6" ht="12" x14ac:dyDescent="0.35">
      <c r="A41" s="136">
        <v>39</v>
      </c>
      <c r="B41" s="141">
        <v>1400</v>
      </c>
      <c r="C41" s="140" t="s">
        <v>448</v>
      </c>
      <c r="D41" s="140" t="s">
        <v>223</v>
      </c>
      <c r="E41" s="138" t="s">
        <v>453</v>
      </c>
      <c r="F41" s="139"/>
    </row>
    <row r="42" spans="1:6" ht="12" x14ac:dyDescent="0.35">
      <c r="A42" s="136">
        <v>40</v>
      </c>
      <c r="B42" s="131">
        <v>141</v>
      </c>
      <c r="C42" s="140" t="s">
        <v>448</v>
      </c>
      <c r="D42" s="137" t="s">
        <v>269</v>
      </c>
      <c r="E42" s="138" t="s">
        <v>453</v>
      </c>
      <c r="F42" s="139"/>
    </row>
    <row r="43" spans="1:6" ht="12" x14ac:dyDescent="0.35">
      <c r="A43" s="136">
        <v>41</v>
      </c>
      <c r="B43" s="141">
        <v>1410</v>
      </c>
      <c r="C43" s="140" t="s">
        <v>448</v>
      </c>
      <c r="D43" s="140" t="s">
        <v>270</v>
      </c>
      <c r="E43" s="138" t="s">
        <v>453</v>
      </c>
      <c r="F43" s="139"/>
    </row>
    <row r="44" spans="1:6" ht="12" x14ac:dyDescent="0.35">
      <c r="A44" s="136">
        <v>42</v>
      </c>
      <c r="B44" s="141">
        <v>1411</v>
      </c>
      <c r="C44" s="140" t="s">
        <v>448</v>
      </c>
      <c r="D44" s="140" t="s">
        <v>271</v>
      </c>
      <c r="E44" s="138" t="s">
        <v>453</v>
      </c>
      <c r="F44" s="139"/>
    </row>
    <row r="45" spans="1:6" ht="12" x14ac:dyDescent="0.35">
      <c r="A45" s="136">
        <v>43</v>
      </c>
      <c r="B45" s="131">
        <v>150</v>
      </c>
      <c r="C45" s="140" t="s">
        <v>448</v>
      </c>
      <c r="D45" s="137" t="s">
        <v>272</v>
      </c>
      <c r="E45" s="138" t="s">
        <v>453</v>
      </c>
      <c r="F45" s="139"/>
    </row>
    <row r="46" spans="1:6" ht="12" x14ac:dyDescent="0.35">
      <c r="A46" s="136">
        <v>44</v>
      </c>
      <c r="B46" s="141">
        <v>1500</v>
      </c>
      <c r="C46" s="140" t="s">
        <v>448</v>
      </c>
      <c r="D46" s="140" t="s">
        <v>273</v>
      </c>
      <c r="E46" s="138" t="s">
        <v>453</v>
      </c>
      <c r="F46" s="139" t="s">
        <v>518</v>
      </c>
    </row>
    <row r="47" spans="1:6" ht="12" x14ac:dyDescent="0.35">
      <c r="A47" s="136">
        <v>45</v>
      </c>
      <c r="B47" s="141">
        <v>1501</v>
      </c>
      <c r="C47" s="140" t="s">
        <v>448</v>
      </c>
      <c r="D47" s="140" t="s">
        <v>274</v>
      </c>
      <c r="E47" s="138" t="s">
        <v>453</v>
      </c>
      <c r="F47" s="139" t="s">
        <v>519</v>
      </c>
    </row>
    <row r="48" spans="1:6" ht="12" x14ac:dyDescent="0.35">
      <c r="A48" s="136">
        <v>46</v>
      </c>
      <c r="B48" s="141">
        <v>1502</v>
      </c>
      <c r="C48" s="140" t="s">
        <v>448</v>
      </c>
      <c r="D48" s="140" t="s">
        <v>275</v>
      </c>
      <c r="E48" s="138" t="s">
        <v>453</v>
      </c>
      <c r="F48" s="139" t="s">
        <v>520</v>
      </c>
    </row>
    <row r="49" spans="1:6" ht="12" x14ac:dyDescent="0.35">
      <c r="A49" s="136">
        <v>47</v>
      </c>
      <c r="B49" s="141">
        <v>1503</v>
      </c>
      <c r="C49" s="140" t="s">
        <v>448</v>
      </c>
      <c r="D49" s="140" t="s">
        <v>11</v>
      </c>
      <c r="E49" s="138" t="s">
        <v>453</v>
      </c>
      <c r="F49" s="139" t="s">
        <v>517</v>
      </c>
    </row>
    <row r="50" spans="1:6" ht="12" x14ac:dyDescent="0.35">
      <c r="A50" s="136">
        <v>48</v>
      </c>
      <c r="B50" s="141">
        <v>1504</v>
      </c>
      <c r="C50" s="140" t="s">
        <v>448</v>
      </c>
      <c r="D50" s="140" t="s">
        <v>276</v>
      </c>
      <c r="E50" s="138" t="s">
        <v>453</v>
      </c>
      <c r="F50" s="139" t="s">
        <v>521</v>
      </c>
    </row>
    <row r="51" spans="1:6" ht="12" x14ac:dyDescent="0.35">
      <c r="A51" s="136">
        <v>49</v>
      </c>
      <c r="B51" s="131">
        <v>180</v>
      </c>
      <c r="C51" s="140" t="s">
        <v>448</v>
      </c>
      <c r="D51" s="137" t="s">
        <v>172</v>
      </c>
      <c r="E51" s="138" t="s">
        <v>453</v>
      </c>
      <c r="F51" s="139"/>
    </row>
    <row r="52" spans="1:6" ht="12" x14ac:dyDescent="0.35">
      <c r="A52" s="136">
        <v>50</v>
      </c>
      <c r="B52" s="141">
        <v>1800</v>
      </c>
      <c r="C52" s="140" t="s">
        <v>448</v>
      </c>
      <c r="D52" s="140" t="s">
        <v>522</v>
      </c>
      <c r="E52" s="138" t="s">
        <v>453</v>
      </c>
      <c r="F52" s="139"/>
    </row>
    <row r="53" spans="1:6" ht="12" x14ac:dyDescent="0.35">
      <c r="A53" s="136">
        <v>51</v>
      </c>
      <c r="B53" s="141">
        <v>1801</v>
      </c>
      <c r="C53" s="140" t="s">
        <v>448</v>
      </c>
      <c r="D53" s="140" t="s">
        <v>277</v>
      </c>
      <c r="E53" s="138" t="s">
        <v>453</v>
      </c>
      <c r="F53" s="139"/>
    </row>
    <row r="54" spans="1:6" ht="12" x14ac:dyDescent="0.35">
      <c r="A54" s="136">
        <v>52</v>
      </c>
      <c r="B54" s="131">
        <v>2</v>
      </c>
      <c r="C54" s="137" t="s">
        <v>449</v>
      </c>
      <c r="D54" s="137" t="s">
        <v>16</v>
      </c>
      <c r="E54" s="138" t="s">
        <v>453</v>
      </c>
      <c r="F54" s="139"/>
    </row>
    <row r="55" spans="1:6" ht="12" x14ac:dyDescent="0.35">
      <c r="A55" s="136">
        <v>53</v>
      </c>
      <c r="B55" s="131">
        <v>20</v>
      </c>
      <c r="C55" s="140" t="s">
        <v>449</v>
      </c>
      <c r="D55" s="137" t="s">
        <v>17</v>
      </c>
      <c r="E55" s="138" t="s">
        <v>453</v>
      </c>
      <c r="F55" s="139"/>
    </row>
    <row r="56" spans="1:6" ht="12" x14ac:dyDescent="0.35">
      <c r="A56" s="136">
        <v>54</v>
      </c>
      <c r="B56" s="131">
        <v>200</v>
      </c>
      <c r="C56" s="140" t="s">
        <v>449</v>
      </c>
      <c r="D56" s="137" t="s">
        <v>18</v>
      </c>
      <c r="E56" s="138" t="s">
        <v>453</v>
      </c>
      <c r="F56" s="139"/>
    </row>
    <row r="57" spans="1:6" ht="12" x14ac:dyDescent="0.35">
      <c r="A57" s="136">
        <v>55</v>
      </c>
      <c r="B57" s="141">
        <v>2000</v>
      </c>
      <c r="C57" s="140" t="s">
        <v>449</v>
      </c>
      <c r="D57" s="140" t="s">
        <v>278</v>
      </c>
      <c r="E57" s="138" t="s">
        <v>453</v>
      </c>
      <c r="F57" s="139"/>
    </row>
    <row r="58" spans="1:6" ht="12" x14ac:dyDescent="0.35">
      <c r="A58" s="136">
        <v>56</v>
      </c>
      <c r="B58" s="141">
        <v>2001</v>
      </c>
      <c r="C58" s="140" t="s">
        <v>449</v>
      </c>
      <c r="D58" s="140" t="s">
        <v>279</v>
      </c>
      <c r="E58" s="138" t="s">
        <v>453</v>
      </c>
      <c r="F58" s="139"/>
    </row>
    <row r="59" spans="1:6" ht="12" x14ac:dyDescent="0.35">
      <c r="A59" s="136">
        <v>57</v>
      </c>
      <c r="B59" s="131">
        <v>203</v>
      </c>
      <c r="C59" s="140" t="s">
        <v>449</v>
      </c>
      <c r="D59" s="137" t="s">
        <v>280</v>
      </c>
      <c r="E59" s="138" t="s">
        <v>453</v>
      </c>
      <c r="F59" s="139"/>
    </row>
    <row r="60" spans="1:6" ht="12" x14ac:dyDescent="0.35">
      <c r="A60" s="136">
        <v>58</v>
      </c>
      <c r="B60" s="141">
        <v>2030</v>
      </c>
      <c r="C60" s="140" t="s">
        <v>449</v>
      </c>
      <c r="D60" s="140" t="s">
        <v>280</v>
      </c>
      <c r="E60" s="138" t="s">
        <v>453</v>
      </c>
      <c r="F60" s="139"/>
    </row>
    <row r="61" spans="1:6" ht="12" x14ac:dyDescent="0.35">
      <c r="A61" s="136">
        <v>59</v>
      </c>
      <c r="B61" s="131">
        <v>21</v>
      </c>
      <c r="C61" s="140" t="s">
        <v>449</v>
      </c>
      <c r="D61" s="137" t="s">
        <v>281</v>
      </c>
      <c r="E61" s="138" t="s">
        <v>453</v>
      </c>
      <c r="F61" s="139"/>
    </row>
    <row r="62" spans="1:6" ht="12" x14ac:dyDescent="0.35">
      <c r="A62" s="136">
        <v>60</v>
      </c>
      <c r="B62" s="131">
        <v>211</v>
      </c>
      <c r="C62" s="140" t="s">
        <v>449</v>
      </c>
      <c r="D62" s="137" t="s">
        <v>282</v>
      </c>
      <c r="E62" s="138" t="s">
        <v>453</v>
      </c>
      <c r="F62" s="139"/>
    </row>
    <row r="63" spans="1:6" ht="12" x14ac:dyDescent="0.35">
      <c r="A63" s="136">
        <v>61</v>
      </c>
      <c r="B63" s="141">
        <v>2110</v>
      </c>
      <c r="C63" s="140" t="s">
        <v>449</v>
      </c>
      <c r="D63" s="140" t="s">
        <v>283</v>
      </c>
      <c r="E63" s="138" t="s">
        <v>453</v>
      </c>
      <c r="F63" s="139"/>
    </row>
    <row r="64" spans="1:6" ht="12" x14ac:dyDescent="0.35">
      <c r="A64" s="136">
        <v>62</v>
      </c>
      <c r="B64" s="131">
        <v>214</v>
      </c>
      <c r="C64" s="140" t="s">
        <v>449</v>
      </c>
      <c r="D64" s="137" t="s">
        <v>284</v>
      </c>
      <c r="E64" s="138" t="s">
        <v>453</v>
      </c>
      <c r="F64" s="139"/>
    </row>
    <row r="65" spans="1:6" ht="12" x14ac:dyDescent="0.35">
      <c r="A65" s="136">
        <v>63</v>
      </c>
      <c r="B65" s="141">
        <v>2140</v>
      </c>
      <c r="C65" s="140" t="s">
        <v>449</v>
      </c>
      <c r="D65" s="140" t="s">
        <v>20</v>
      </c>
      <c r="E65" s="138" t="s">
        <v>453</v>
      </c>
      <c r="F65" s="139"/>
    </row>
    <row r="66" spans="1:6" ht="12" x14ac:dyDescent="0.35">
      <c r="A66" s="136">
        <v>64</v>
      </c>
      <c r="B66" s="141">
        <v>2141</v>
      </c>
      <c r="C66" s="140" t="s">
        <v>449</v>
      </c>
      <c r="D66" s="140" t="s">
        <v>21</v>
      </c>
      <c r="E66" s="138" t="s">
        <v>453</v>
      </c>
      <c r="F66" s="139"/>
    </row>
    <row r="67" spans="1:6" ht="12" x14ac:dyDescent="0.35">
      <c r="A67" s="136">
        <v>65</v>
      </c>
      <c r="B67" s="131">
        <v>220</v>
      </c>
      <c r="C67" s="140" t="s">
        <v>449</v>
      </c>
      <c r="D67" s="137" t="s">
        <v>285</v>
      </c>
      <c r="E67" s="138" t="s">
        <v>453</v>
      </c>
      <c r="F67" s="139"/>
    </row>
    <row r="68" spans="1:6" ht="12" x14ac:dyDescent="0.35">
      <c r="A68" s="136">
        <v>66</v>
      </c>
      <c r="B68" s="141">
        <v>2200</v>
      </c>
      <c r="C68" s="140" t="s">
        <v>449</v>
      </c>
      <c r="D68" s="140" t="s">
        <v>286</v>
      </c>
      <c r="E68" s="138" t="s">
        <v>453</v>
      </c>
      <c r="F68" s="139"/>
    </row>
    <row r="69" spans="1:6" ht="12" x14ac:dyDescent="0.35">
      <c r="A69" s="136">
        <v>67</v>
      </c>
      <c r="B69" s="141">
        <v>2206</v>
      </c>
      <c r="C69" s="140" t="s">
        <v>449</v>
      </c>
      <c r="D69" s="140" t="s">
        <v>287</v>
      </c>
      <c r="E69" s="138" t="s">
        <v>453</v>
      </c>
      <c r="F69" s="139"/>
    </row>
    <row r="70" spans="1:6" ht="12" x14ac:dyDescent="0.35">
      <c r="A70" s="136">
        <v>68</v>
      </c>
      <c r="B70" s="141">
        <v>2208</v>
      </c>
      <c r="C70" s="140" t="s">
        <v>449</v>
      </c>
      <c r="D70" s="140" t="s">
        <v>288</v>
      </c>
      <c r="E70" s="138" t="s">
        <v>453</v>
      </c>
      <c r="F70" s="139"/>
    </row>
    <row r="71" spans="1:6" ht="12" x14ac:dyDescent="0.35">
      <c r="A71" s="136">
        <v>69</v>
      </c>
      <c r="B71" s="131">
        <v>230</v>
      </c>
      <c r="C71" s="140" t="s">
        <v>449</v>
      </c>
      <c r="D71" s="137" t="s">
        <v>19</v>
      </c>
      <c r="E71" s="138" t="s">
        <v>453</v>
      </c>
      <c r="F71" s="139"/>
    </row>
    <row r="72" spans="1:6" ht="12" x14ac:dyDescent="0.35">
      <c r="A72" s="136">
        <v>70</v>
      </c>
      <c r="B72" s="141">
        <v>2300</v>
      </c>
      <c r="C72" s="140" t="s">
        <v>449</v>
      </c>
      <c r="D72" s="140" t="s">
        <v>19</v>
      </c>
      <c r="E72" s="138" t="s">
        <v>453</v>
      </c>
      <c r="F72" s="139"/>
    </row>
    <row r="73" spans="1:6" ht="12" x14ac:dyDescent="0.35">
      <c r="A73" s="136">
        <v>71</v>
      </c>
      <c r="B73" s="131">
        <v>24</v>
      </c>
      <c r="C73" s="140" t="s">
        <v>449</v>
      </c>
      <c r="D73" s="137" t="s">
        <v>289</v>
      </c>
      <c r="E73" s="138" t="s">
        <v>453</v>
      </c>
      <c r="F73" s="139"/>
    </row>
    <row r="74" spans="1:6" ht="12" x14ac:dyDescent="0.35">
      <c r="A74" s="136">
        <v>72</v>
      </c>
      <c r="B74" s="131">
        <v>240</v>
      </c>
      <c r="C74" s="140" t="s">
        <v>449</v>
      </c>
      <c r="D74" s="137" t="s">
        <v>290</v>
      </c>
      <c r="E74" s="138" t="s">
        <v>453</v>
      </c>
      <c r="F74" s="139"/>
    </row>
    <row r="75" spans="1:6" ht="12" x14ac:dyDescent="0.35">
      <c r="A75" s="136">
        <v>73</v>
      </c>
      <c r="B75" s="141">
        <v>2400</v>
      </c>
      <c r="C75" s="140" t="s">
        <v>449</v>
      </c>
      <c r="D75" s="140" t="s">
        <v>291</v>
      </c>
      <c r="E75" s="138" t="s">
        <v>453</v>
      </c>
      <c r="F75" s="139"/>
    </row>
    <row r="76" spans="1:6" ht="12" x14ac:dyDescent="0.35">
      <c r="A76" s="136">
        <v>74</v>
      </c>
      <c r="B76" s="131">
        <v>26</v>
      </c>
      <c r="C76" s="140" t="s">
        <v>449</v>
      </c>
      <c r="D76" s="137" t="s">
        <v>22</v>
      </c>
      <c r="E76" s="138" t="s">
        <v>453</v>
      </c>
      <c r="F76" s="139"/>
    </row>
    <row r="77" spans="1:6" ht="12" x14ac:dyDescent="0.35">
      <c r="A77" s="136">
        <v>75</v>
      </c>
      <c r="B77" s="131">
        <v>260</v>
      </c>
      <c r="C77" s="140" t="s">
        <v>449</v>
      </c>
      <c r="D77" s="137" t="s">
        <v>22</v>
      </c>
      <c r="E77" s="138" t="s">
        <v>453</v>
      </c>
      <c r="F77" s="139"/>
    </row>
    <row r="78" spans="1:6" ht="12" x14ac:dyDescent="0.35">
      <c r="A78" s="136">
        <v>76</v>
      </c>
      <c r="B78" s="141">
        <v>2600</v>
      </c>
      <c r="C78" s="140" t="s">
        <v>449</v>
      </c>
      <c r="D78" s="140" t="s">
        <v>292</v>
      </c>
      <c r="E78" s="138" t="s">
        <v>453</v>
      </c>
      <c r="F78" s="139"/>
    </row>
    <row r="79" spans="1:6" ht="12" x14ac:dyDescent="0.35">
      <c r="A79" s="136">
        <v>77</v>
      </c>
      <c r="B79" s="141">
        <v>2601</v>
      </c>
      <c r="C79" s="140" t="s">
        <v>449</v>
      </c>
      <c r="D79" s="140" t="s">
        <v>293</v>
      </c>
      <c r="E79" s="138" t="s">
        <v>453</v>
      </c>
      <c r="F79" s="139"/>
    </row>
    <row r="80" spans="1:6" ht="12" x14ac:dyDescent="0.35">
      <c r="A80" s="136">
        <v>78</v>
      </c>
      <c r="B80" s="131">
        <v>28</v>
      </c>
      <c r="C80" s="140" t="s">
        <v>449</v>
      </c>
      <c r="D80" s="137" t="s">
        <v>294</v>
      </c>
      <c r="E80" s="138" t="s">
        <v>453</v>
      </c>
      <c r="F80" s="139"/>
    </row>
    <row r="81" spans="1:6" ht="12" x14ac:dyDescent="0.35">
      <c r="A81" s="136">
        <v>79</v>
      </c>
      <c r="B81" s="131">
        <v>280</v>
      </c>
      <c r="C81" s="140" t="s">
        <v>449</v>
      </c>
      <c r="D81" s="137" t="s">
        <v>295</v>
      </c>
      <c r="E81" s="138" t="s">
        <v>453</v>
      </c>
      <c r="F81" s="139"/>
    </row>
    <row r="82" spans="1:6" ht="12" x14ac:dyDescent="0.35">
      <c r="A82" s="136">
        <v>80</v>
      </c>
      <c r="B82" s="141">
        <v>2800</v>
      </c>
      <c r="C82" s="140" t="s">
        <v>449</v>
      </c>
      <c r="D82" s="140" t="s">
        <v>224</v>
      </c>
      <c r="E82" s="138" t="s">
        <v>453</v>
      </c>
      <c r="F82" s="139"/>
    </row>
    <row r="83" spans="1:6" ht="12" x14ac:dyDescent="0.35">
      <c r="A83" s="136">
        <v>81</v>
      </c>
      <c r="B83" s="131">
        <v>299</v>
      </c>
      <c r="C83" s="140" t="s">
        <v>449</v>
      </c>
      <c r="D83" s="137" t="s">
        <v>225</v>
      </c>
      <c r="E83" s="138" t="s">
        <v>453</v>
      </c>
      <c r="F83" s="139"/>
    </row>
    <row r="84" spans="1:6" ht="12" x14ac:dyDescent="0.35">
      <c r="A84" s="136">
        <v>82</v>
      </c>
      <c r="B84" s="141">
        <v>2990</v>
      </c>
      <c r="C84" s="140" t="s">
        <v>449</v>
      </c>
      <c r="D84" s="140" t="s">
        <v>296</v>
      </c>
      <c r="E84" s="138" t="s">
        <v>453</v>
      </c>
      <c r="F84" s="139"/>
    </row>
    <row r="85" spans="1:6" ht="12" x14ac:dyDescent="0.35">
      <c r="A85" s="136">
        <v>83</v>
      </c>
      <c r="B85" s="141">
        <v>2991</v>
      </c>
      <c r="C85" s="140" t="s">
        <v>449</v>
      </c>
      <c r="D85" s="140" t="s">
        <v>297</v>
      </c>
      <c r="E85" s="138" t="s">
        <v>453</v>
      </c>
      <c r="F85" s="139"/>
    </row>
    <row r="86" spans="1:6" ht="12" x14ac:dyDescent="0.35">
      <c r="A86" s="136">
        <v>84</v>
      </c>
      <c r="B86" s="131">
        <v>3</v>
      </c>
      <c r="C86" s="137" t="s">
        <v>450</v>
      </c>
      <c r="D86" s="137" t="s">
        <v>298</v>
      </c>
      <c r="E86" s="138" t="s">
        <v>453</v>
      </c>
      <c r="F86" s="139"/>
    </row>
    <row r="87" spans="1:6" ht="12" x14ac:dyDescent="0.35">
      <c r="A87" s="136">
        <v>85</v>
      </c>
      <c r="B87" s="131">
        <v>30</v>
      </c>
      <c r="C87" s="140" t="s">
        <v>450</v>
      </c>
      <c r="D87" s="137" t="s">
        <v>298</v>
      </c>
      <c r="E87" s="138" t="s">
        <v>453</v>
      </c>
      <c r="F87" s="139"/>
    </row>
    <row r="88" spans="1:6" ht="12" x14ac:dyDescent="0.35">
      <c r="A88" s="136">
        <v>86</v>
      </c>
      <c r="B88" s="131">
        <v>300</v>
      </c>
      <c r="C88" s="140" t="s">
        <v>450</v>
      </c>
      <c r="D88" s="137" t="s">
        <v>23</v>
      </c>
      <c r="E88" s="138" t="s">
        <v>453</v>
      </c>
      <c r="F88" s="139"/>
    </row>
    <row r="89" spans="1:6" ht="12" x14ac:dyDescent="0.35">
      <c r="A89" s="136">
        <v>87</v>
      </c>
      <c r="B89" s="141">
        <v>3000</v>
      </c>
      <c r="C89" s="140" t="s">
        <v>450</v>
      </c>
      <c r="D89" s="140" t="s">
        <v>24</v>
      </c>
      <c r="E89" s="138" t="s">
        <v>453</v>
      </c>
      <c r="F89" s="139"/>
    </row>
    <row r="90" spans="1:6" ht="12" x14ac:dyDescent="0.35">
      <c r="A90" s="136">
        <v>88</v>
      </c>
      <c r="B90" s="141">
        <v>3001</v>
      </c>
      <c r="C90" s="140" t="s">
        <v>450</v>
      </c>
      <c r="D90" s="140" t="s">
        <v>25</v>
      </c>
      <c r="E90" s="138" t="s">
        <v>453</v>
      </c>
      <c r="F90" s="139"/>
    </row>
    <row r="91" spans="1:6" ht="12" x14ac:dyDescent="0.35">
      <c r="A91" s="136">
        <v>89</v>
      </c>
      <c r="B91" s="141">
        <v>3009</v>
      </c>
      <c r="C91" s="140" t="s">
        <v>450</v>
      </c>
      <c r="D91" s="140" t="s">
        <v>299</v>
      </c>
      <c r="E91" s="138" t="s">
        <v>453</v>
      </c>
      <c r="F91" s="139"/>
    </row>
    <row r="92" spans="1:6" ht="12" x14ac:dyDescent="0.35">
      <c r="A92" s="136">
        <v>90</v>
      </c>
      <c r="B92" s="131">
        <v>301</v>
      </c>
      <c r="C92" s="140" t="s">
        <v>450</v>
      </c>
      <c r="D92" s="137" t="s">
        <v>26</v>
      </c>
      <c r="E92" s="138" t="s">
        <v>453</v>
      </c>
      <c r="F92" s="139"/>
    </row>
    <row r="93" spans="1:6" ht="12" x14ac:dyDescent="0.35">
      <c r="A93" s="136">
        <v>91</v>
      </c>
      <c r="B93" s="141">
        <v>3010</v>
      </c>
      <c r="C93" s="140" t="s">
        <v>450</v>
      </c>
      <c r="D93" s="140" t="s">
        <v>26</v>
      </c>
      <c r="E93" s="138" t="s">
        <v>453</v>
      </c>
      <c r="F93" s="139"/>
    </row>
    <row r="94" spans="1:6" ht="12" x14ac:dyDescent="0.35">
      <c r="A94" s="136">
        <v>92</v>
      </c>
      <c r="B94" s="131">
        <v>320</v>
      </c>
      <c r="C94" s="140" t="s">
        <v>450</v>
      </c>
      <c r="D94" s="137" t="s">
        <v>27</v>
      </c>
      <c r="E94" s="138" t="s">
        <v>453</v>
      </c>
      <c r="F94" s="139"/>
    </row>
    <row r="95" spans="1:6" ht="12" x14ac:dyDescent="0.35">
      <c r="A95" s="136">
        <v>93</v>
      </c>
      <c r="B95" s="141">
        <v>3200</v>
      </c>
      <c r="C95" s="140" t="s">
        <v>450</v>
      </c>
      <c r="D95" s="140" t="s">
        <v>300</v>
      </c>
      <c r="E95" s="138" t="s">
        <v>453</v>
      </c>
      <c r="F95" s="139"/>
    </row>
    <row r="96" spans="1:6" ht="12" x14ac:dyDescent="0.35">
      <c r="A96" s="136">
        <v>94</v>
      </c>
      <c r="B96" s="141">
        <v>3201</v>
      </c>
      <c r="C96" s="140" t="s">
        <v>450</v>
      </c>
      <c r="D96" s="140" t="s">
        <v>301</v>
      </c>
      <c r="E96" s="138" t="s">
        <v>453</v>
      </c>
      <c r="F96" s="139"/>
    </row>
    <row r="97" spans="1:6" ht="12" x14ac:dyDescent="0.35">
      <c r="A97" s="136">
        <v>95</v>
      </c>
      <c r="B97" s="141">
        <v>3202</v>
      </c>
      <c r="C97" s="140" t="s">
        <v>450</v>
      </c>
      <c r="D97" s="140" t="s">
        <v>27</v>
      </c>
      <c r="E97" s="138" t="s">
        <v>453</v>
      </c>
      <c r="F97" s="139"/>
    </row>
    <row r="98" spans="1:6" ht="12" x14ac:dyDescent="0.35">
      <c r="A98" s="136">
        <v>96</v>
      </c>
      <c r="B98" s="141">
        <v>3203</v>
      </c>
      <c r="C98" s="140" t="s">
        <v>450</v>
      </c>
      <c r="D98" s="140" t="s">
        <v>302</v>
      </c>
      <c r="E98" s="138" t="s">
        <v>453</v>
      </c>
      <c r="F98" s="139"/>
    </row>
    <row r="99" spans="1:6" ht="12" x14ac:dyDescent="0.35">
      <c r="A99" s="136">
        <v>97</v>
      </c>
      <c r="B99" s="141">
        <v>3204</v>
      </c>
      <c r="C99" s="140" t="s">
        <v>450</v>
      </c>
      <c r="D99" s="140" t="s">
        <v>303</v>
      </c>
      <c r="E99" s="138" t="s">
        <v>453</v>
      </c>
      <c r="F99" s="139"/>
    </row>
    <row r="100" spans="1:6" ht="12" x14ac:dyDescent="0.35">
      <c r="A100" s="136">
        <v>98</v>
      </c>
      <c r="B100" s="141">
        <v>3205</v>
      </c>
      <c r="C100" s="140" t="s">
        <v>450</v>
      </c>
      <c r="D100" s="140" t="s">
        <v>304</v>
      </c>
      <c r="E100" s="138" t="s">
        <v>453</v>
      </c>
      <c r="F100" s="139"/>
    </row>
    <row r="101" spans="1:6" ht="12" x14ac:dyDescent="0.35">
      <c r="A101" s="136">
        <v>99</v>
      </c>
      <c r="B101" s="141">
        <v>3206</v>
      </c>
      <c r="C101" s="140" t="s">
        <v>450</v>
      </c>
      <c r="D101" s="140" t="s">
        <v>305</v>
      </c>
      <c r="E101" s="138" t="s">
        <v>453</v>
      </c>
      <c r="F101" s="139"/>
    </row>
    <row r="102" spans="1:6" ht="12" x14ac:dyDescent="0.35">
      <c r="A102" s="136">
        <v>100</v>
      </c>
      <c r="B102" s="141">
        <v>3207</v>
      </c>
      <c r="C102" s="140" t="s">
        <v>450</v>
      </c>
      <c r="D102" s="140" t="s">
        <v>306</v>
      </c>
      <c r="E102" s="138" t="s">
        <v>453</v>
      </c>
      <c r="F102" s="139"/>
    </row>
    <row r="103" spans="1:6" ht="12" x14ac:dyDescent="0.35">
      <c r="A103" s="136">
        <v>101</v>
      </c>
      <c r="B103" s="141">
        <v>3208</v>
      </c>
      <c r="C103" s="140" t="s">
        <v>450</v>
      </c>
      <c r="D103" s="140" t="s">
        <v>307</v>
      </c>
      <c r="E103" s="138" t="s">
        <v>453</v>
      </c>
      <c r="F103" s="139"/>
    </row>
    <row r="104" spans="1:6" ht="12" x14ac:dyDescent="0.35">
      <c r="A104" s="136">
        <v>102</v>
      </c>
      <c r="B104" s="131">
        <v>340</v>
      </c>
      <c r="C104" s="140" t="s">
        <v>450</v>
      </c>
      <c r="D104" s="137" t="s">
        <v>28</v>
      </c>
      <c r="E104" s="138" t="s">
        <v>453</v>
      </c>
      <c r="F104" s="139"/>
    </row>
    <row r="105" spans="1:6" ht="12" x14ac:dyDescent="0.35">
      <c r="A105" s="136">
        <v>103</v>
      </c>
      <c r="B105" s="141">
        <v>3400</v>
      </c>
      <c r="C105" s="140" t="s">
        <v>450</v>
      </c>
      <c r="D105" s="140" t="s">
        <v>308</v>
      </c>
      <c r="E105" s="138" t="s">
        <v>453</v>
      </c>
      <c r="F105" s="139"/>
    </row>
    <row r="106" spans="1:6" ht="12" x14ac:dyDescent="0.35">
      <c r="A106" s="136">
        <v>104</v>
      </c>
      <c r="B106" s="141">
        <v>3401</v>
      </c>
      <c r="C106" s="140" t="s">
        <v>450</v>
      </c>
      <c r="D106" s="140" t="s">
        <v>29</v>
      </c>
      <c r="E106" s="138" t="s">
        <v>453</v>
      </c>
      <c r="F106" s="139"/>
    </row>
    <row r="107" spans="1:6" ht="12" x14ac:dyDescent="0.35">
      <c r="A107" s="136">
        <v>105</v>
      </c>
      <c r="B107" s="141">
        <v>3402</v>
      </c>
      <c r="C107" s="140" t="s">
        <v>450</v>
      </c>
      <c r="D107" s="140" t="s">
        <v>30</v>
      </c>
      <c r="E107" s="138" t="s">
        <v>453</v>
      </c>
      <c r="F107" s="139"/>
    </row>
    <row r="108" spans="1:6" ht="12" x14ac:dyDescent="0.35">
      <c r="A108" s="136">
        <v>106</v>
      </c>
      <c r="B108" s="131">
        <v>360</v>
      </c>
      <c r="C108" s="140" t="s">
        <v>450</v>
      </c>
      <c r="D108" s="137" t="s">
        <v>31</v>
      </c>
      <c r="E108" s="138" t="s">
        <v>453</v>
      </c>
      <c r="F108" s="139"/>
    </row>
    <row r="109" spans="1:6" ht="12" x14ac:dyDescent="0.35">
      <c r="A109" s="136">
        <v>107</v>
      </c>
      <c r="B109" s="141">
        <v>3600</v>
      </c>
      <c r="C109" s="140" t="s">
        <v>450</v>
      </c>
      <c r="D109" s="140" t="s">
        <v>32</v>
      </c>
      <c r="E109" s="138" t="s">
        <v>453</v>
      </c>
      <c r="F109" s="139"/>
    </row>
    <row r="110" spans="1:6" ht="12" x14ac:dyDescent="0.35">
      <c r="A110" s="136">
        <v>108</v>
      </c>
      <c r="B110" s="141">
        <v>3601</v>
      </c>
      <c r="C110" s="140" t="s">
        <v>450</v>
      </c>
      <c r="D110" s="140" t="s">
        <v>309</v>
      </c>
      <c r="E110" s="138" t="s">
        <v>453</v>
      </c>
      <c r="F110" s="139"/>
    </row>
    <row r="111" spans="1:6" ht="12" x14ac:dyDescent="0.35">
      <c r="A111" s="136">
        <v>109</v>
      </c>
      <c r="B111" s="141">
        <v>3602</v>
      </c>
      <c r="C111" s="140" t="s">
        <v>450</v>
      </c>
      <c r="D111" s="140" t="s">
        <v>310</v>
      </c>
      <c r="E111" s="138" t="s">
        <v>453</v>
      </c>
      <c r="F111" s="139"/>
    </row>
    <row r="112" spans="1:6" ht="12" x14ac:dyDescent="0.35">
      <c r="A112" s="136">
        <v>110</v>
      </c>
      <c r="B112" s="141">
        <v>3603</v>
      </c>
      <c r="C112" s="140" t="s">
        <v>450</v>
      </c>
      <c r="D112" s="140" t="s">
        <v>311</v>
      </c>
      <c r="E112" s="138" t="s">
        <v>453</v>
      </c>
      <c r="F112" s="139"/>
    </row>
    <row r="113" spans="1:6" ht="12" x14ac:dyDescent="0.35">
      <c r="A113" s="136">
        <v>111</v>
      </c>
      <c r="B113" s="131">
        <v>380</v>
      </c>
      <c r="C113" s="140" t="s">
        <v>450</v>
      </c>
      <c r="D113" s="137" t="s">
        <v>33</v>
      </c>
      <c r="E113" s="138" t="s">
        <v>453</v>
      </c>
      <c r="F113" s="139"/>
    </row>
    <row r="114" spans="1:6" ht="12" x14ac:dyDescent="0.35">
      <c r="A114" s="136">
        <v>112</v>
      </c>
      <c r="B114" s="141">
        <v>3800</v>
      </c>
      <c r="C114" s="140" t="s">
        <v>450</v>
      </c>
      <c r="D114" s="140" t="s">
        <v>34</v>
      </c>
      <c r="E114" s="138" t="s">
        <v>453</v>
      </c>
      <c r="F114" s="139"/>
    </row>
    <row r="115" spans="1:6" ht="12" x14ac:dyDescent="0.35">
      <c r="A115" s="136">
        <v>113</v>
      </c>
      <c r="B115" s="141">
        <v>3801</v>
      </c>
      <c r="C115" s="140" t="s">
        <v>450</v>
      </c>
      <c r="D115" s="140" t="s">
        <v>35</v>
      </c>
      <c r="E115" s="138" t="s">
        <v>453</v>
      </c>
      <c r="F115" s="139"/>
    </row>
    <row r="116" spans="1:6" ht="12" x14ac:dyDescent="0.35">
      <c r="A116" s="136">
        <v>114</v>
      </c>
      <c r="B116" s="141">
        <v>3809</v>
      </c>
      <c r="C116" s="140" t="s">
        <v>450</v>
      </c>
      <c r="D116" s="140" t="s">
        <v>312</v>
      </c>
      <c r="E116" s="138" t="s">
        <v>453</v>
      </c>
      <c r="F116" s="139"/>
    </row>
    <row r="117" spans="1:6" ht="12" x14ac:dyDescent="0.35">
      <c r="A117" s="136">
        <v>115</v>
      </c>
      <c r="B117" s="131">
        <v>4</v>
      </c>
      <c r="C117" s="137" t="s">
        <v>451</v>
      </c>
      <c r="D117" s="137" t="s">
        <v>36</v>
      </c>
      <c r="E117" s="138" t="s">
        <v>453</v>
      </c>
      <c r="F117" s="139"/>
    </row>
    <row r="118" spans="1:6" ht="12" x14ac:dyDescent="0.35">
      <c r="A118" s="136">
        <v>116</v>
      </c>
      <c r="B118" s="131">
        <v>40</v>
      </c>
      <c r="C118" s="140" t="s">
        <v>451</v>
      </c>
      <c r="D118" s="137" t="s">
        <v>37</v>
      </c>
      <c r="E118" s="138" t="s">
        <v>453</v>
      </c>
      <c r="F118" s="139"/>
    </row>
    <row r="119" spans="1:6" ht="12" x14ac:dyDescent="0.35">
      <c r="A119" s="136">
        <v>117</v>
      </c>
      <c r="B119" s="131">
        <v>400</v>
      </c>
      <c r="C119" s="140" t="s">
        <v>451</v>
      </c>
      <c r="D119" s="137" t="s">
        <v>38</v>
      </c>
      <c r="E119" s="138" t="s">
        <v>453</v>
      </c>
      <c r="F119" s="139"/>
    </row>
    <row r="120" spans="1:6" ht="12" x14ac:dyDescent="0.35">
      <c r="A120" s="136">
        <v>118</v>
      </c>
      <c r="B120" s="141">
        <v>4000</v>
      </c>
      <c r="C120" s="140" t="s">
        <v>451</v>
      </c>
      <c r="D120" s="140" t="s">
        <v>313</v>
      </c>
      <c r="E120" s="138" t="s">
        <v>453</v>
      </c>
      <c r="F120" s="139" t="s">
        <v>523</v>
      </c>
    </row>
    <row r="121" spans="1:6" ht="12" x14ac:dyDescent="0.35">
      <c r="A121" s="136">
        <v>119</v>
      </c>
      <c r="B121" s="131">
        <v>410</v>
      </c>
      <c r="C121" s="140" t="s">
        <v>451</v>
      </c>
      <c r="D121" s="137" t="s">
        <v>39</v>
      </c>
      <c r="E121" s="138" t="s">
        <v>453</v>
      </c>
      <c r="F121" s="139"/>
    </row>
    <row r="122" spans="1:6" ht="12" x14ac:dyDescent="0.35">
      <c r="A122" s="136">
        <v>120</v>
      </c>
      <c r="B122" s="141">
        <v>4100</v>
      </c>
      <c r="C122" s="140" t="s">
        <v>451</v>
      </c>
      <c r="D122" s="140" t="s">
        <v>314</v>
      </c>
      <c r="E122" s="138" t="s">
        <v>453</v>
      </c>
      <c r="F122" s="139"/>
    </row>
    <row r="123" spans="1:6" ht="12" x14ac:dyDescent="0.35">
      <c r="A123" s="136">
        <v>121</v>
      </c>
      <c r="B123" s="141">
        <v>4101</v>
      </c>
      <c r="C123" s="140" t="s">
        <v>451</v>
      </c>
      <c r="D123" s="140" t="s">
        <v>315</v>
      </c>
      <c r="E123" s="138" t="s">
        <v>453</v>
      </c>
      <c r="F123" s="139" t="s">
        <v>524</v>
      </c>
    </row>
    <row r="124" spans="1:6" ht="12" x14ac:dyDescent="0.35">
      <c r="A124" s="136">
        <v>122</v>
      </c>
      <c r="B124" s="141">
        <v>4102</v>
      </c>
      <c r="C124" s="140" t="s">
        <v>451</v>
      </c>
      <c r="D124" s="140" t="s">
        <v>75</v>
      </c>
      <c r="E124" s="138" t="s">
        <v>453</v>
      </c>
      <c r="F124" s="139"/>
    </row>
    <row r="125" spans="1:6" ht="12" x14ac:dyDescent="0.35">
      <c r="A125" s="136">
        <v>123</v>
      </c>
      <c r="B125" s="141">
        <v>4103</v>
      </c>
      <c r="C125" s="140" t="s">
        <v>451</v>
      </c>
      <c r="D125" s="140" t="s">
        <v>74</v>
      </c>
      <c r="E125" s="138" t="s">
        <v>453</v>
      </c>
      <c r="F125" s="139"/>
    </row>
    <row r="126" spans="1:6" ht="12" x14ac:dyDescent="0.35">
      <c r="A126" s="136">
        <v>124</v>
      </c>
      <c r="B126" s="141">
        <v>4104</v>
      </c>
      <c r="C126" s="140" t="s">
        <v>451</v>
      </c>
      <c r="D126" s="140" t="s">
        <v>316</v>
      </c>
      <c r="E126" s="138" t="s">
        <v>453</v>
      </c>
      <c r="F126" s="139"/>
    </row>
    <row r="127" spans="1:6" ht="12" x14ac:dyDescent="0.35">
      <c r="A127" s="136">
        <v>125</v>
      </c>
      <c r="B127" s="141">
        <v>4105</v>
      </c>
      <c r="C127" s="140" t="s">
        <v>451</v>
      </c>
      <c r="D127" s="140" t="s">
        <v>317</v>
      </c>
      <c r="E127" s="138" t="s">
        <v>453</v>
      </c>
      <c r="F127" s="139"/>
    </row>
    <row r="128" spans="1:6" ht="12" x14ac:dyDescent="0.35">
      <c r="A128" s="136">
        <v>126</v>
      </c>
      <c r="B128" s="131">
        <v>420</v>
      </c>
      <c r="C128" s="140" t="s">
        <v>451</v>
      </c>
      <c r="D128" s="137" t="s">
        <v>40</v>
      </c>
      <c r="E128" s="138" t="s">
        <v>453</v>
      </c>
      <c r="F128" s="139"/>
    </row>
    <row r="129" spans="1:6" ht="12" x14ac:dyDescent="0.35">
      <c r="A129" s="136">
        <v>127</v>
      </c>
      <c r="B129" s="141">
        <v>4200</v>
      </c>
      <c r="C129" s="140" t="s">
        <v>451</v>
      </c>
      <c r="D129" s="140" t="s">
        <v>318</v>
      </c>
      <c r="E129" s="138" t="s">
        <v>453</v>
      </c>
      <c r="F129" s="139"/>
    </row>
    <row r="130" spans="1:6" ht="12" x14ac:dyDescent="0.35">
      <c r="A130" s="136">
        <v>128</v>
      </c>
      <c r="B130" s="131">
        <v>430</v>
      </c>
      <c r="C130" s="140" t="s">
        <v>451</v>
      </c>
      <c r="D130" s="137" t="s">
        <v>41</v>
      </c>
      <c r="E130" s="138" t="s">
        <v>453</v>
      </c>
      <c r="F130" s="139"/>
    </row>
    <row r="131" spans="1:6" ht="12" x14ac:dyDescent="0.35">
      <c r="A131" s="136">
        <v>129</v>
      </c>
      <c r="B131" s="141">
        <v>4300</v>
      </c>
      <c r="C131" s="140" t="s">
        <v>451</v>
      </c>
      <c r="D131" s="140" t="s">
        <v>319</v>
      </c>
      <c r="E131" s="138" t="s">
        <v>453</v>
      </c>
      <c r="F131" s="139" t="s">
        <v>525</v>
      </c>
    </row>
    <row r="132" spans="1:6" ht="12" x14ac:dyDescent="0.35">
      <c r="A132" s="136">
        <v>130</v>
      </c>
      <c r="B132" s="141">
        <v>4301</v>
      </c>
      <c r="C132" s="140" t="s">
        <v>451</v>
      </c>
      <c r="D132" s="140" t="s">
        <v>320</v>
      </c>
      <c r="E132" s="138" t="s">
        <v>453</v>
      </c>
      <c r="F132" s="139" t="s">
        <v>527</v>
      </c>
    </row>
    <row r="133" spans="1:6" ht="12" x14ac:dyDescent="0.35">
      <c r="A133" s="136">
        <v>131</v>
      </c>
      <c r="B133" s="141">
        <v>4302</v>
      </c>
      <c r="C133" s="140" t="s">
        <v>451</v>
      </c>
      <c r="D133" s="140" t="s">
        <v>42</v>
      </c>
      <c r="E133" s="138" t="s">
        <v>453</v>
      </c>
      <c r="F133" s="139" t="s">
        <v>526</v>
      </c>
    </row>
    <row r="134" spans="1:6" ht="12" x14ac:dyDescent="0.35">
      <c r="A134" s="136">
        <v>132</v>
      </c>
      <c r="B134" s="131">
        <v>480</v>
      </c>
      <c r="C134" s="140" t="s">
        <v>451</v>
      </c>
      <c r="D134" s="137" t="s">
        <v>10</v>
      </c>
      <c r="E134" s="138" t="s">
        <v>453</v>
      </c>
      <c r="F134" s="139"/>
    </row>
    <row r="135" spans="1:6" ht="12" x14ac:dyDescent="0.35">
      <c r="A135" s="136">
        <v>133</v>
      </c>
      <c r="B135" s="141">
        <v>4800</v>
      </c>
      <c r="C135" s="140" t="s">
        <v>451</v>
      </c>
      <c r="D135" s="140" t="s">
        <v>321</v>
      </c>
      <c r="E135" s="138" t="s">
        <v>453</v>
      </c>
      <c r="F135" s="139"/>
    </row>
    <row r="136" spans="1:6" ht="12" x14ac:dyDescent="0.35">
      <c r="A136" s="136">
        <v>134</v>
      </c>
      <c r="B136" s="131">
        <v>485</v>
      </c>
      <c r="C136" s="140" t="s">
        <v>451</v>
      </c>
      <c r="D136" s="137" t="s">
        <v>322</v>
      </c>
      <c r="E136" s="138" t="s">
        <v>453</v>
      </c>
      <c r="F136" s="139"/>
    </row>
    <row r="137" spans="1:6" ht="12" x14ac:dyDescent="0.35">
      <c r="A137" s="136">
        <v>135</v>
      </c>
      <c r="B137" s="141">
        <v>4851</v>
      </c>
      <c r="C137" s="140" t="s">
        <v>451</v>
      </c>
      <c r="D137" s="140" t="s">
        <v>43</v>
      </c>
      <c r="E137" s="138" t="s">
        <v>453</v>
      </c>
      <c r="F137" s="139"/>
    </row>
    <row r="138" spans="1:6" ht="12" x14ac:dyDescent="0.35">
      <c r="A138" s="136">
        <v>136</v>
      </c>
      <c r="B138" s="141">
        <v>4852</v>
      </c>
      <c r="C138" s="140" t="s">
        <v>451</v>
      </c>
      <c r="D138" s="140" t="s">
        <v>12</v>
      </c>
      <c r="E138" s="138" t="s">
        <v>453</v>
      </c>
      <c r="F138" s="139"/>
    </row>
    <row r="139" spans="1:6" ht="12" x14ac:dyDescent="0.35">
      <c r="A139" s="136">
        <v>137</v>
      </c>
      <c r="B139" s="131">
        <v>5</v>
      </c>
      <c r="C139" s="140" t="s">
        <v>451</v>
      </c>
      <c r="D139" s="137" t="s">
        <v>236</v>
      </c>
      <c r="E139" s="138" t="s">
        <v>453</v>
      </c>
      <c r="F139" s="139"/>
    </row>
    <row r="140" spans="1:6" ht="12" x14ac:dyDescent="0.35">
      <c r="A140" s="136">
        <v>138</v>
      </c>
      <c r="B140" s="131">
        <v>52</v>
      </c>
      <c r="C140" s="140" t="s">
        <v>451</v>
      </c>
      <c r="D140" s="137" t="s">
        <v>237</v>
      </c>
      <c r="E140" s="138" t="s">
        <v>453</v>
      </c>
      <c r="F140" s="139"/>
    </row>
    <row r="141" spans="1:6" ht="12" x14ac:dyDescent="0.35">
      <c r="A141" s="136">
        <v>139</v>
      </c>
      <c r="B141" s="131">
        <v>520</v>
      </c>
      <c r="C141" s="140" t="s">
        <v>451</v>
      </c>
      <c r="D141" s="137" t="s">
        <v>238</v>
      </c>
      <c r="E141" s="138" t="s">
        <v>453</v>
      </c>
      <c r="F141" s="139"/>
    </row>
    <row r="142" spans="1:6" ht="12" x14ac:dyDescent="0.35">
      <c r="A142" s="136">
        <v>140</v>
      </c>
      <c r="B142" s="141">
        <v>5200</v>
      </c>
      <c r="C142" s="140" t="s">
        <v>451</v>
      </c>
      <c r="D142" s="140" t="s">
        <v>323</v>
      </c>
      <c r="E142" s="138" t="s">
        <v>453</v>
      </c>
      <c r="F142" s="139"/>
    </row>
    <row r="143" spans="1:6" ht="12" x14ac:dyDescent="0.35">
      <c r="A143" s="136">
        <v>141</v>
      </c>
      <c r="B143" s="141">
        <v>5270</v>
      </c>
      <c r="C143" s="140" t="s">
        <v>451</v>
      </c>
      <c r="D143" s="140" t="s">
        <v>324</v>
      </c>
      <c r="E143" s="138" t="s">
        <v>453</v>
      </c>
      <c r="F143" s="139"/>
    </row>
    <row r="144" spans="1:6" ht="12" x14ac:dyDescent="0.35">
      <c r="A144" s="136">
        <v>142</v>
      </c>
      <c r="B144" s="141">
        <v>5271</v>
      </c>
      <c r="C144" s="140" t="s">
        <v>451</v>
      </c>
      <c r="D144" s="140" t="s">
        <v>325</v>
      </c>
      <c r="E144" s="138" t="s">
        <v>453</v>
      </c>
      <c r="F144" s="139"/>
    </row>
    <row r="145" spans="1:6" ht="12" x14ac:dyDescent="0.35">
      <c r="A145" s="136">
        <v>143</v>
      </c>
      <c r="B145" s="141">
        <v>5272</v>
      </c>
      <c r="C145" s="140" t="s">
        <v>451</v>
      </c>
      <c r="D145" s="140" t="s">
        <v>326</v>
      </c>
      <c r="E145" s="138" t="s">
        <v>453</v>
      </c>
      <c r="F145" s="139"/>
    </row>
    <row r="146" spans="1:6" ht="12" x14ac:dyDescent="0.35">
      <c r="A146" s="136">
        <v>144</v>
      </c>
      <c r="B146" s="141">
        <v>5273</v>
      </c>
      <c r="C146" s="140" t="s">
        <v>451</v>
      </c>
      <c r="D146" s="140" t="s">
        <v>327</v>
      </c>
      <c r="E146" s="138" t="s">
        <v>453</v>
      </c>
      <c r="F146" s="139"/>
    </row>
    <row r="147" spans="1:6" ht="12" x14ac:dyDescent="0.35">
      <c r="A147" s="136">
        <v>145</v>
      </c>
      <c r="B147" s="141">
        <v>5274</v>
      </c>
      <c r="C147" s="140" t="s">
        <v>451</v>
      </c>
      <c r="D147" s="140" t="s">
        <v>328</v>
      </c>
      <c r="E147" s="138" t="s">
        <v>453</v>
      </c>
      <c r="F147" s="139"/>
    </row>
    <row r="148" spans="1:6" ht="12" x14ac:dyDescent="0.35">
      <c r="A148" s="136">
        <v>146</v>
      </c>
      <c r="B148" s="141">
        <v>5282</v>
      </c>
      <c r="C148" s="140" t="s">
        <v>451</v>
      </c>
      <c r="D148" s="140" t="s">
        <v>235</v>
      </c>
      <c r="E148" s="138" t="s">
        <v>453</v>
      </c>
      <c r="F148" s="139"/>
    </row>
    <row r="149" spans="1:6" ht="12" x14ac:dyDescent="0.35">
      <c r="A149" s="136">
        <v>147</v>
      </c>
      <c r="B149" s="141">
        <v>5289</v>
      </c>
      <c r="C149" s="140" t="s">
        <v>451</v>
      </c>
      <c r="D149" s="140" t="s">
        <v>329</v>
      </c>
      <c r="E149" s="138" t="s">
        <v>453</v>
      </c>
      <c r="F149" s="139"/>
    </row>
    <row r="150" spans="1:6" ht="12" x14ac:dyDescent="0.35">
      <c r="A150" s="136">
        <v>148</v>
      </c>
      <c r="B150" s="131">
        <v>6</v>
      </c>
      <c r="C150" s="140" t="s">
        <v>451</v>
      </c>
      <c r="D150" s="137" t="s">
        <v>44</v>
      </c>
      <c r="E150" s="140"/>
      <c r="F150" s="139"/>
    </row>
    <row r="151" spans="1:6" ht="12" x14ac:dyDescent="0.35">
      <c r="A151" s="136">
        <v>149</v>
      </c>
      <c r="B151" s="131">
        <v>60</v>
      </c>
      <c r="C151" s="140" t="s">
        <v>451</v>
      </c>
      <c r="D151" s="137" t="s">
        <v>210</v>
      </c>
      <c r="E151" s="137"/>
      <c r="F151" s="139"/>
    </row>
    <row r="152" spans="1:6" ht="12" x14ac:dyDescent="0.35">
      <c r="A152" s="136">
        <v>150</v>
      </c>
      <c r="B152" s="131">
        <v>600</v>
      </c>
      <c r="C152" s="140" t="s">
        <v>451</v>
      </c>
      <c r="D152" s="137" t="s">
        <v>330</v>
      </c>
      <c r="E152" s="140"/>
      <c r="F152" s="143"/>
    </row>
    <row r="153" spans="1:6" ht="12" x14ac:dyDescent="0.35">
      <c r="A153" s="136">
        <v>151</v>
      </c>
      <c r="B153" s="141">
        <v>6000</v>
      </c>
      <c r="C153" s="140" t="s">
        <v>451</v>
      </c>
      <c r="D153" s="140" t="s">
        <v>52</v>
      </c>
      <c r="E153" s="140" t="s">
        <v>330</v>
      </c>
      <c r="F153" s="143" t="s">
        <v>506</v>
      </c>
    </row>
    <row r="154" spans="1:6" ht="12" x14ac:dyDescent="0.35">
      <c r="A154" s="136">
        <v>152</v>
      </c>
      <c r="B154" s="141">
        <v>6001</v>
      </c>
      <c r="C154" s="140" t="s">
        <v>451</v>
      </c>
      <c r="D154" s="140" t="s">
        <v>50</v>
      </c>
      <c r="E154" s="140" t="s">
        <v>330</v>
      </c>
      <c r="F154" s="143" t="s">
        <v>507</v>
      </c>
    </row>
    <row r="155" spans="1:6" ht="12" x14ac:dyDescent="0.35">
      <c r="A155" s="136">
        <v>153</v>
      </c>
      <c r="B155" s="141">
        <v>6002</v>
      </c>
      <c r="C155" s="140" t="s">
        <v>451</v>
      </c>
      <c r="D155" s="140" t="s">
        <v>49</v>
      </c>
      <c r="E155" s="140" t="s">
        <v>330</v>
      </c>
      <c r="F155" s="143" t="s">
        <v>474</v>
      </c>
    </row>
    <row r="156" spans="1:6" ht="12" x14ac:dyDescent="0.35">
      <c r="A156" s="136">
        <v>154</v>
      </c>
      <c r="B156" s="141">
        <v>6003</v>
      </c>
      <c r="C156" s="140" t="s">
        <v>451</v>
      </c>
      <c r="D156" s="140" t="s">
        <v>48</v>
      </c>
      <c r="E156" s="140" t="s">
        <v>330</v>
      </c>
      <c r="F156" s="143" t="s">
        <v>475</v>
      </c>
    </row>
    <row r="157" spans="1:6" ht="12" x14ac:dyDescent="0.35">
      <c r="A157" s="136">
        <v>155</v>
      </c>
      <c r="B157" s="141">
        <v>6004</v>
      </c>
      <c r="C157" s="140" t="s">
        <v>451</v>
      </c>
      <c r="D157" s="140" t="s">
        <v>331</v>
      </c>
      <c r="E157" s="140" t="s">
        <v>330</v>
      </c>
      <c r="F157" s="143"/>
    </row>
    <row r="158" spans="1:6" ht="12" x14ac:dyDescent="0.35">
      <c r="A158" s="136">
        <v>156</v>
      </c>
      <c r="B158" s="141">
        <v>6008</v>
      </c>
      <c r="C158" s="140" t="s">
        <v>451</v>
      </c>
      <c r="D158" s="140" t="s">
        <v>47</v>
      </c>
      <c r="E158" s="140" t="s">
        <v>330</v>
      </c>
      <c r="F158" s="143" t="s">
        <v>476</v>
      </c>
    </row>
    <row r="159" spans="1:6" ht="12" x14ac:dyDescent="0.35">
      <c r="A159" s="136">
        <v>157</v>
      </c>
      <c r="B159" s="141">
        <v>6009</v>
      </c>
      <c r="C159" s="140" t="s">
        <v>451</v>
      </c>
      <c r="D159" s="140" t="s">
        <v>51</v>
      </c>
      <c r="E159" s="140" t="s">
        <v>330</v>
      </c>
      <c r="F159" s="143" t="s">
        <v>496</v>
      </c>
    </row>
    <row r="160" spans="1:6" ht="12" x14ac:dyDescent="0.35">
      <c r="A160" s="136">
        <v>158</v>
      </c>
      <c r="B160" s="131">
        <v>601</v>
      </c>
      <c r="C160" s="140" t="s">
        <v>451</v>
      </c>
      <c r="D160" s="137" t="s">
        <v>332</v>
      </c>
      <c r="E160" s="140"/>
      <c r="F160" s="143"/>
    </row>
    <row r="161" spans="1:6" ht="12" x14ac:dyDescent="0.35">
      <c r="A161" s="136">
        <v>159</v>
      </c>
      <c r="B161" s="141">
        <v>6010</v>
      </c>
      <c r="C161" s="140" t="s">
        <v>451</v>
      </c>
      <c r="D161" s="140" t="s">
        <v>53</v>
      </c>
      <c r="E161" s="140" t="s">
        <v>458</v>
      </c>
      <c r="F161" s="143"/>
    </row>
    <row r="162" spans="1:6" ht="12" x14ac:dyDescent="0.35">
      <c r="A162" s="136">
        <v>160</v>
      </c>
      <c r="B162" s="141">
        <v>6011</v>
      </c>
      <c r="C162" s="140" t="s">
        <v>451</v>
      </c>
      <c r="D162" s="140" t="s">
        <v>49</v>
      </c>
      <c r="E162" s="140" t="s">
        <v>458</v>
      </c>
      <c r="F162" s="143" t="s">
        <v>474</v>
      </c>
    </row>
    <row r="163" spans="1:6" ht="12" x14ac:dyDescent="0.35">
      <c r="A163" s="136">
        <v>161</v>
      </c>
      <c r="B163" s="141">
        <v>6012</v>
      </c>
      <c r="C163" s="140" t="s">
        <v>451</v>
      </c>
      <c r="D163" s="140" t="s">
        <v>331</v>
      </c>
      <c r="E163" s="140" t="s">
        <v>458</v>
      </c>
      <c r="F163" s="143"/>
    </row>
    <row r="164" spans="1:6" ht="12" x14ac:dyDescent="0.35">
      <c r="A164" s="136">
        <v>162</v>
      </c>
      <c r="B164" s="141">
        <v>6018</v>
      </c>
      <c r="C164" s="140" t="s">
        <v>451</v>
      </c>
      <c r="D164" s="140" t="s">
        <v>47</v>
      </c>
      <c r="E164" s="140" t="s">
        <v>458</v>
      </c>
      <c r="F164" s="143" t="s">
        <v>476</v>
      </c>
    </row>
    <row r="165" spans="1:6" ht="12" x14ac:dyDescent="0.35">
      <c r="A165" s="136">
        <v>163</v>
      </c>
      <c r="B165" s="141">
        <v>6019</v>
      </c>
      <c r="C165" s="140" t="s">
        <v>451</v>
      </c>
      <c r="D165" s="140" t="s">
        <v>51</v>
      </c>
      <c r="E165" s="140" t="s">
        <v>458</v>
      </c>
      <c r="F165" s="143" t="s">
        <v>496</v>
      </c>
    </row>
    <row r="166" spans="1:6" ht="12" x14ac:dyDescent="0.35">
      <c r="A166" s="136">
        <v>164</v>
      </c>
      <c r="B166" s="131">
        <v>602</v>
      </c>
      <c r="C166" s="140" t="s">
        <v>451</v>
      </c>
      <c r="D166" s="137" t="s">
        <v>333</v>
      </c>
      <c r="E166" s="140"/>
      <c r="F166" s="143"/>
    </row>
    <row r="167" spans="1:6" ht="12" x14ac:dyDescent="0.35">
      <c r="A167" s="136">
        <v>165</v>
      </c>
      <c r="B167" s="141">
        <v>6020</v>
      </c>
      <c r="C167" s="140" t="s">
        <v>451</v>
      </c>
      <c r="D167" s="140" t="s">
        <v>53</v>
      </c>
      <c r="E167" s="140" t="s">
        <v>459</v>
      </c>
      <c r="F167" s="143"/>
    </row>
    <row r="168" spans="1:6" ht="12" x14ac:dyDescent="0.35">
      <c r="A168" s="136">
        <v>166</v>
      </c>
      <c r="B168" s="141">
        <v>6021</v>
      </c>
      <c r="C168" s="140" t="s">
        <v>451</v>
      </c>
      <c r="D168" s="140" t="s">
        <v>49</v>
      </c>
      <c r="E168" s="140" t="s">
        <v>459</v>
      </c>
      <c r="F168" s="143" t="s">
        <v>474</v>
      </c>
    </row>
    <row r="169" spans="1:6" ht="12" x14ac:dyDescent="0.35">
      <c r="A169" s="136">
        <v>167</v>
      </c>
      <c r="B169" s="141">
        <v>6028</v>
      </c>
      <c r="C169" s="140" t="s">
        <v>451</v>
      </c>
      <c r="D169" s="140" t="s">
        <v>47</v>
      </c>
      <c r="E169" s="140" t="s">
        <v>459</v>
      </c>
      <c r="F169" s="143" t="s">
        <v>476</v>
      </c>
    </row>
    <row r="170" spans="1:6" ht="12" x14ac:dyDescent="0.35">
      <c r="A170" s="136">
        <v>168</v>
      </c>
      <c r="B170" s="141">
        <v>6029</v>
      </c>
      <c r="C170" s="140" t="s">
        <v>451</v>
      </c>
      <c r="D170" s="140" t="s">
        <v>51</v>
      </c>
      <c r="E170" s="140" t="s">
        <v>459</v>
      </c>
      <c r="F170" s="143" t="s">
        <v>496</v>
      </c>
    </row>
    <row r="171" spans="1:6" ht="12" x14ac:dyDescent="0.35">
      <c r="A171" s="136">
        <v>169</v>
      </c>
      <c r="B171" s="131">
        <v>603</v>
      </c>
      <c r="C171" s="140" t="s">
        <v>451</v>
      </c>
      <c r="D171" s="137" t="s">
        <v>334</v>
      </c>
      <c r="E171" s="140"/>
      <c r="F171" s="143"/>
    </row>
    <row r="172" spans="1:6" ht="12" x14ac:dyDescent="0.35">
      <c r="A172" s="136">
        <v>170</v>
      </c>
      <c r="B172" s="141">
        <v>6030</v>
      </c>
      <c r="C172" s="140" t="s">
        <v>451</v>
      </c>
      <c r="D172" s="140" t="s">
        <v>52</v>
      </c>
      <c r="E172" s="140" t="s">
        <v>460</v>
      </c>
      <c r="F172" s="143" t="s">
        <v>506</v>
      </c>
    </row>
    <row r="173" spans="1:6" ht="12" x14ac:dyDescent="0.35">
      <c r="A173" s="136">
        <v>171</v>
      </c>
      <c r="B173" s="141">
        <v>6031</v>
      </c>
      <c r="C173" s="140" t="s">
        <v>451</v>
      </c>
      <c r="D173" s="140" t="s">
        <v>50</v>
      </c>
      <c r="E173" s="140" t="s">
        <v>460</v>
      </c>
      <c r="F173" s="143" t="s">
        <v>507</v>
      </c>
    </row>
    <row r="174" spans="1:6" ht="12" x14ac:dyDescent="0.35">
      <c r="A174" s="136">
        <v>172</v>
      </c>
      <c r="B174" s="141">
        <v>6032</v>
      </c>
      <c r="C174" s="140" t="s">
        <v>451</v>
      </c>
      <c r="D174" s="140" t="s">
        <v>49</v>
      </c>
      <c r="E174" s="140" t="s">
        <v>460</v>
      </c>
      <c r="F174" s="143" t="s">
        <v>474</v>
      </c>
    </row>
    <row r="175" spans="1:6" ht="12" x14ac:dyDescent="0.35">
      <c r="A175" s="136">
        <v>173</v>
      </c>
      <c r="B175" s="141">
        <v>6033</v>
      </c>
      <c r="C175" s="140" t="s">
        <v>451</v>
      </c>
      <c r="D175" s="140" t="s">
        <v>331</v>
      </c>
      <c r="E175" s="140" t="s">
        <v>460</v>
      </c>
      <c r="F175" s="143"/>
    </row>
    <row r="176" spans="1:6" ht="12" x14ac:dyDescent="0.35">
      <c r="A176" s="136">
        <v>174</v>
      </c>
      <c r="B176" s="141">
        <v>6038</v>
      </c>
      <c r="C176" s="140" t="s">
        <v>451</v>
      </c>
      <c r="D176" s="140" t="s">
        <v>47</v>
      </c>
      <c r="E176" s="140" t="s">
        <v>460</v>
      </c>
      <c r="F176" s="143" t="s">
        <v>476</v>
      </c>
    </row>
    <row r="177" spans="1:6" ht="12" x14ac:dyDescent="0.35">
      <c r="A177" s="136">
        <v>175</v>
      </c>
      <c r="B177" s="141">
        <v>6039</v>
      </c>
      <c r="C177" s="140" t="s">
        <v>451</v>
      </c>
      <c r="D177" s="140" t="s">
        <v>51</v>
      </c>
      <c r="E177" s="140" t="s">
        <v>460</v>
      </c>
      <c r="F177" s="143" t="s">
        <v>496</v>
      </c>
    </row>
    <row r="178" spans="1:6" ht="12" x14ac:dyDescent="0.35">
      <c r="A178" s="136">
        <v>176</v>
      </c>
      <c r="B178" s="131">
        <v>604</v>
      </c>
      <c r="C178" s="140" t="s">
        <v>451</v>
      </c>
      <c r="D178" s="137" t="s">
        <v>335</v>
      </c>
      <c r="E178" s="140" t="s">
        <v>460</v>
      </c>
      <c r="F178" s="143"/>
    </row>
    <row r="179" spans="1:6" ht="12" x14ac:dyDescent="0.35">
      <c r="A179" s="136">
        <v>177</v>
      </c>
      <c r="B179" s="141">
        <v>6040</v>
      </c>
      <c r="C179" s="140" t="s">
        <v>451</v>
      </c>
      <c r="D179" s="140" t="s">
        <v>336</v>
      </c>
      <c r="E179" s="140" t="s">
        <v>460</v>
      </c>
      <c r="F179" s="143" t="s">
        <v>472</v>
      </c>
    </row>
    <row r="180" spans="1:6" ht="12" x14ac:dyDescent="0.35">
      <c r="A180" s="136">
        <v>178</v>
      </c>
      <c r="B180" s="141">
        <v>6041</v>
      </c>
      <c r="C180" s="140" t="s">
        <v>451</v>
      </c>
      <c r="D180" s="140" t="s">
        <v>49</v>
      </c>
      <c r="E180" s="140" t="s">
        <v>460</v>
      </c>
      <c r="F180" s="143" t="s">
        <v>474</v>
      </c>
    </row>
    <row r="181" spans="1:6" ht="12" x14ac:dyDescent="0.35">
      <c r="A181" s="136">
        <v>179</v>
      </c>
      <c r="B181" s="141">
        <v>6048</v>
      </c>
      <c r="C181" s="140" t="s">
        <v>451</v>
      </c>
      <c r="D181" s="140" t="s">
        <v>47</v>
      </c>
      <c r="E181" s="140" t="s">
        <v>460</v>
      </c>
      <c r="F181" s="143" t="s">
        <v>476</v>
      </c>
    </row>
    <row r="182" spans="1:6" ht="12" x14ac:dyDescent="0.35">
      <c r="A182" s="136">
        <v>180</v>
      </c>
      <c r="B182" s="141">
        <v>6049</v>
      </c>
      <c r="C182" s="140" t="s">
        <v>451</v>
      </c>
      <c r="D182" s="140" t="s">
        <v>51</v>
      </c>
      <c r="E182" s="140" t="s">
        <v>460</v>
      </c>
      <c r="F182" s="143" t="s">
        <v>496</v>
      </c>
    </row>
    <row r="183" spans="1:6" ht="12" x14ac:dyDescent="0.35">
      <c r="A183" s="136">
        <v>181</v>
      </c>
      <c r="B183" s="131">
        <v>61</v>
      </c>
      <c r="C183" s="140" t="s">
        <v>451</v>
      </c>
      <c r="D183" s="137" t="s">
        <v>45</v>
      </c>
      <c r="E183" s="140"/>
      <c r="F183" s="143"/>
    </row>
    <row r="184" spans="1:6" ht="12" x14ac:dyDescent="0.35">
      <c r="A184" s="136">
        <v>182</v>
      </c>
      <c r="B184" s="131">
        <v>610</v>
      </c>
      <c r="C184" s="140" t="s">
        <v>451</v>
      </c>
      <c r="D184" s="137" t="s">
        <v>68</v>
      </c>
      <c r="E184" s="140"/>
      <c r="F184" s="143"/>
    </row>
    <row r="185" spans="1:6" ht="12" x14ac:dyDescent="0.35">
      <c r="A185" s="136">
        <v>183</v>
      </c>
      <c r="B185" s="141">
        <v>6100</v>
      </c>
      <c r="C185" s="140" t="s">
        <v>451</v>
      </c>
      <c r="D185" s="140" t="s">
        <v>226</v>
      </c>
      <c r="E185" s="140" t="s">
        <v>68</v>
      </c>
      <c r="F185" s="143" t="s">
        <v>494</v>
      </c>
    </row>
    <row r="186" spans="1:6" ht="12" x14ac:dyDescent="0.35">
      <c r="A186" s="136">
        <v>184</v>
      </c>
      <c r="B186" s="141">
        <v>6101</v>
      </c>
      <c r="C186" s="140" t="s">
        <v>451</v>
      </c>
      <c r="D186" s="140" t="s">
        <v>69</v>
      </c>
      <c r="E186" s="140" t="s">
        <v>68</v>
      </c>
      <c r="F186" s="143" t="s">
        <v>470</v>
      </c>
    </row>
    <row r="187" spans="1:6" ht="12" x14ac:dyDescent="0.35">
      <c r="A187" s="136">
        <v>185</v>
      </c>
      <c r="B187" s="141">
        <v>6102</v>
      </c>
      <c r="C187" s="140" t="s">
        <v>451</v>
      </c>
      <c r="D187" s="140" t="s">
        <v>67</v>
      </c>
      <c r="E187" s="140" t="s">
        <v>68</v>
      </c>
      <c r="F187" s="143" t="s">
        <v>493</v>
      </c>
    </row>
    <row r="188" spans="1:6" ht="12" x14ac:dyDescent="0.35">
      <c r="A188" s="136">
        <v>186</v>
      </c>
      <c r="B188" s="141">
        <v>6103</v>
      </c>
      <c r="C188" s="140" t="s">
        <v>451</v>
      </c>
      <c r="D188" s="140" t="s">
        <v>337</v>
      </c>
      <c r="E188" s="140" t="s">
        <v>68</v>
      </c>
      <c r="F188" s="143" t="s">
        <v>486</v>
      </c>
    </row>
    <row r="189" spans="1:6" ht="12" x14ac:dyDescent="0.35">
      <c r="A189" s="136">
        <v>187</v>
      </c>
      <c r="B189" s="141">
        <v>6108</v>
      </c>
      <c r="C189" s="140" t="s">
        <v>451</v>
      </c>
      <c r="D189" s="140" t="s">
        <v>336</v>
      </c>
      <c r="E189" s="140" t="s">
        <v>68</v>
      </c>
      <c r="F189" s="143" t="s">
        <v>472</v>
      </c>
    </row>
    <row r="190" spans="1:6" ht="12" x14ac:dyDescent="0.35">
      <c r="A190" s="136">
        <v>188</v>
      </c>
      <c r="B190" s="141">
        <v>6109</v>
      </c>
      <c r="C190" s="140" t="s">
        <v>451</v>
      </c>
      <c r="D190" s="140" t="s">
        <v>51</v>
      </c>
      <c r="E190" s="140" t="s">
        <v>68</v>
      </c>
      <c r="F190" s="143" t="s">
        <v>496</v>
      </c>
    </row>
    <row r="191" spans="1:6" ht="12" x14ac:dyDescent="0.35">
      <c r="A191" s="136">
        <v>189</v>
      </c>
      <c r="B191" s="131">
        <v>611</v>
      </c>
      <c r="C191" s="140" t="s">
        <v>451</v>
      </c>
      <c r="D191" s="137" t="s">
        <v>70</v>
      </c>
      <c r="E191" s="140" t="s">
        <v>68</v>
      </c>
      <c r="F191" s="143"/>
    </row>
    <row r="192" spans="1:6" ht="12" x14ac:dyDescent="0.35">
      <c r="A192" s="136">
        <v>190</v>
      </c>
      <c r="B192" s="141">
        <v>6110</v>
      </c>
      <c r="C192" s="140" t="s">
        <v>451</v>
      </c>
      <c r="D192" s="140" t="s">
        <v>71</v>
      </c>
      <c r="E192" s="140" t="s">
        <v>68</v>
      </c>
      <c r="F192" s="143" t="s">
        <v>484</v>
      </c>
    </row>
    <row r="193" spans="1:6" ht="12" x14ac:dyDescent="0.35">
      <c r="A193" s="136">
        <v>191</v>
      </c>
      <c r="B193" s="141">
        <v>6111</v>
      </c>
      <c r="C193" s="140" t="s">
        <v>451</v>
      </c>
      <c r="D193" s="140" t="s">
        <v>73</v>
      </c>
      <c r="E193" s="140" t="s">
        <v>68</v>
      </c>
      <c r="F193" s="143" t="s">
        <v>497</v>
      </c>
    </row>
    <row r="194" spans="1:6" ht="12" x14ac:dyDescent="0.35">
      <c r="A194" s="136">
        <v>192</v>
      </c>
      <c r="B194" s="131">
        <v>612</v>
      </c>
      <c r="C194" s="140" t="s">
        <v>451</v>
      </c>
      <c r="D194" s="137" t="s">
        <v>338</v>
      </c>
      <c r="E194" s="140"/>
      <c r="F194" s="143"/>
    </row>
    <row r="195" spans="1:6" ht="12" x14ac:dyDescent="0.35">
      <c r="A195" s="136">
        <v>193</v>
      </c>
      <c r="B195" s="141">
        <v>6120</v>
      </c>
      <c r="C195" s="140" t="s">
        <v>451</v>
      </c>
      <c r="D195" s="140" t="s">
        <v>226</v>
      </c>
      <c r="E195" s="140" t="s">
        <v>54</v>
      </c>
      <c r="F195" s="143" t="s">
        <v>494</v>
      </c>
    </row>
    <row r="196" spans="1:6" ht="12" x14ac:dyDescent="0.35">
      <c r="A196" s="136">
        <v>194</v>
      </c>
      <c r="B196" s="141">
        <v>6121</v>
      </c>
      <c r="C196" s="140" t="s">
        <v>451</v>
      </c>
      <c r="D196" s="140" t="s">
        <v>67</v>
      </c>
      <c r="E196" s="140" t="s">
        <v>54</v>
      </c>
      <c r="F196" s="143" t="s">
        <v>493</v>
      </c>
    </row>
    <row r="197" spans="1:6" ht="12" x14ac:dyDescent="0.35">
      <c r="A197" s="136">
        <v>195</v>
      </c>
      <c r="B197" s="141">
        <v>6122</v>
      </c>
      <c r="C197" s="140" t="s">
        <v>451</v>
      </c>
      <c r="D197" s="140" t="s">
        <v>173</v>
      </c>
      <c r="E197" s="140" t="s">
        <v>54</v>
      </c>
      <c r="F197" s="143" t="s">
        <v>509</v>
      </c>
    </row>
    <row r="198" spans="1:6" ht="12" x14ac:dyDescent="0.35">
      <c r="A198" s="136">
        <v>196</v>
      </c>
      <c r="B198" s="141">
        <v>6123</v>
      </c>
      <c r="C198" s="140" t="s">
        <v>451</v>
      </c>
      <c r="D198" s="140" t="s">
        <v>339</v>
      </c>
      <c r="E198" s="140" t="s">
        <v>54</v>
      </c>
      <c r="F198" s="143" t="s">
        <v>487</v>
      </c>
    </row>
    <row r="199" spans="1:6" ht="12" x14ac:dyDescent="0.35">
      <c r="A199" s="136">
        <v>197</v>
      </c>
      <c r="B199" s="141">
        <v>6124</v>
      </c>
      <c r="C199" s="140" t="s">
        <v>451</v>
      </c>
      <c r="D199" s="140" t="s">
        <v>56</v>
      </c>
      <c r="E199" s="140" t="s">
        <v>54</v>
      </c>
      <c r="F199" s="143" t="s">
        <v>473</v>
      </c>
    </row>
    <row r="200" spans="1:6" ht="12" x14ac:dyDescent="0.35">
      <c r="A200" s="136">
        <v>198</v>
      </c>
      <c r="B200" s="141">
        <v>6125</v>
      </c>
      <c r="C200" s="140" t="s">
        <v>451</v>
      </c>
      <c r="D200" s="140" t="s">
        <v>46</v>
      </c>
      <c r="E200" s="140" t="s">
        <v>54</v>
      </c>
      <c r="F200" s="143" t="s">
        <v>505</v>
      </c>
    </row>
    <row r="201" spans="1:6" ht="12" x14ac:dyDescent="0.35">
      <c r="A201" s="136">
        <v>199</v>
      </c>
      <c r="B201" s="141">
        <v>6126</v>
      </c>
      <c r="C201" s="140" t="s">
        <v>451</v>
      </c>
      <c r="D201" s="140" t="s">
        <v>55</v>
      </c>
      <c r="E201" s="140" t="s">
        <v>54</v>
      </c>
      <c r="F201" s="143"/>
    </row>
    <row r="202" spans="1:6" ht="12" x14ac:dyDescent="0.35">
      <c r="A202" s="136">
        <v>200</v>
      </c>
      <c r="B202" s="141">
        <v>6128</v>
      </c>
      <c r="C202" s="140" t="s">
        <v>451</v>
      </c>
      <c r="D202" s="140" t="s">
        <v>336</v>
      </c>
      <c r="E202" s="140" t="s">
        <v>54</v>
      </c>
      <c r="F202" s="143" t="s">
        <v>472</v>
      </c>
    </row>
    <row r="203" spans="1:6" ht="12" x14ac:dyDescent="0.35">
      <c r="A203" s="136">
        <v>201</v>
      </c>
      <c r="B203" s="141">
        <v>6129</v>
      </c>
      <c r="C203" s="140" t="s">
        <v>451</v>
      </c>
      <c r="D203" s="140" t="s">
        <v>51</v>
      </c>
      <c r="E203" s="140" t="s">
        <v>54</v>
      </c>
      <c r="F203" s="143" t="s">
        <v>496</v>
      </c>
    </row>
    <row r="204" spans="1:6" ht="12" x14ac:dyDescent="0.35">
      <c r="A204" s="136">
        <v>202</v>
      </c>
      <c r="B204" s="131">
        <v>613</v>
      </c>
      <c r="C204" s="140" t="s">
        <v>451</v>
      </c>
      <c r="D204" s="137" t="s">
        <v>340</v>
      </c>
      <c r="E204" s="140"/>
      <c r="F204" s="143"/>
    </row>
    <row r="205" spans="1:6" ht="12" x14ac:dyDescent="0.35">
      <c r="A205" s="136">
        <v>203</v>
      </c>
      <c r="B205" s="141">
        <v>6130</v>
      </c>
      <c r="C205" s="140" t="s">
        <v>451</v>
      </c>
      <c r="D205" s="140" t="s">
        <v>226</v>
      </c>
      <c r="E205" s="140" t="s">
        <v>57</v>
      </c>
      <c r="F205" s="143" t="s">
        <v>494</v>
      </c>
    </row>
    <row r="206" spans="1:6" ht="12" x14ac:dyDescent="0.35">
      <c r="A206" s="136">
        <v>204</v>
      </c>
      <c r="B206" s="141">
        <v>6131</v>
      </c>
      <c r="C206" s="140" t="s">
        <v>451</v>
      </c>
      <c r="D206" s="140" t="s">
        <v>67</v>
      </c>
      <c r="E206" s="140" t="s">
        <v>57</v>
      </c>
      <c r="F206" s="143" t="s">
        <v>493</v>
      </c>
    </row>
    <row r="207" spans="1:6" ht="12" x14ac:dyDescent="0.35">
      <c r="A207" s="136">
        <v>205</v>
      </c>
      <c r="B207" s="141">
        <v>6132</v>
      </c>
      <c r="C207" s="140" t="s">
        <v>451</v>
      </c>
      <c r="D207" s="140" t="s">
        <v>341</v>
      </c>
      <c r="E207" s="140" t="s">
        <v>57</v>
      </c>
      <c r="F207" s="143" t="s">
        <v>471</v>
      </c>
    </row>
    <row r="208" spans="1:6" ht="12" x14ac:dyDescent="0.35">
      <c r="A208" s="136">
        <v>206</v>
      </c>
      <c r="B208" s="141">
        <v>6133</v>
      </c>
      <c r="C208" s="140" t="s">
        <v>451</v>
      </c>
      <c r="D208" s="140" t="s">
        <v>56</v>
      </c>
      <c r="E208" s="140" t="s">
        <v>57</v>
      </c>
      <c r="F208" s="143" t="s">
        <v>473</v>
      </c>
    </row>
    <row r="209" spans="1:6" ht="12" x14ac:dyDescent="0.35">
      <c r="A209" s="136">
        <v>207</v>
      </c>
      <c r="B209" s="141">
        <v>6134</v>
      </c>
      <c r="C209" s="140" t="s">
        <v>451</v>
      </c>
      <c r="D209" s="140" t="s">
        <v>59</v>
      </c>
      <c r="E209" s="140" t="s">
        <v>57</v>
      </c>
      <c r="F209" s="143" t="s">
        <v>508</v>
      </c>
    </row>
    <row r="210" spans="1:6" ht="12" x14ac:dyDescent="0.35">
      <c r="A210" s="136">
        <v>208</v>
      </c>
      <c r="B210" s="141">
        <v>6135</v>
      </c>
      <c r="C210" s="140" t="s">
        <v>451</v>
      </c>
      <c r="D210" s="140" t="s">
        <v>46</v>
      </c>
      <c r="E210" s="140" t="s">
        <v>57</v>
      </c>
      <c r="F210" s="143" t="s">
        <v>505</v>
      </c>
    </row>
    <row r="211" spans="1:6" ht="12" x14ac:dyDescent="0.35">
      <c r="A211" s="136">
        <v>209</v>
      </c>
      <c r="B211" s="141">
        <v>6136</v>
      </c>
      <c r="C211" s="140" t="s">
        <v>451</v>
      </c>
      <c r="D211" s="140" t="s">
        <v>55</v>
      </c>
      <c r="E211" s="140" t="s">
        <v>57</v>
      </c>
      <c r="F211" s="143"/>
    </row>
    <row r="212" spans="1:6" ht="12" x14ac:dyDescent="0.35">
      <c r="A212" s="136">
        <v>210</v>
      </c>
      <c r="B212" s="141">
        <v>6137</v>
      </c>
      <c r="C212" s="140" t="s">
        <v>451</v>
      </c>
      <c r="D212" s="140" t="s">
        <v>239</v>
      </c>
      <c r="E212" s="140" t="s">
        <v>57</v>
      </c>
      <c r="F212" s="143" t="s">
        <v>479</v>
      </c>
    </row>
    <row r="213" spans="1:6" ht="12" x14ac:dyDescent="0.35">
      <c r="A213" s="136">
        <v>211</v>
      </c>
      <c r="B213" s="141">
        <v>6138</v>
      </c>
      <c r="C213" s="140" t="s">
        <v>451</v>
      </c>
      <c r="D213" s="140" t="s">
        <v>336</v>
      </c>
      <c r="E213" s="140" t="s">
        <v>57</v>
      </c>
      <c r="F213" s="143" t="s">
        <v>472</v>
      </c>
    </row>
    <row r="214" spans="1:6" ht="12" x14ac:dyDescent="0.35">
      <c r="A214" s="136">
        <v>212</v>
      </c>
      <c r="B214" s="141">
        <v>6139</v>
      </c>
      <c r="C214" s="140" t="s">
        <v>451</v>
      </c>
      <c r="D214" s="140" t="s">
        <v>51</v>
      </c>
      <c r="E214" s="140" t="s">
        <v>57</v>
      </c>
      <c r="F214" s="143" t="s">
        <v>496</v>
      </c>
    </row>
    <row r="215" spans="1:6" ht="12" x14ac:dyDescent="0.35">
      <c r="A215" s="136">
        <v>213</v>
      </c>
      <c r="B215" s="131">
        <v>614</v>
      </c>
      <c r="C215" s="140" t="s">
        <v>451</v>
      </c>
      <c r="D215" s="137" t="s">
        <v>245</v>
      </c>
      <c r="E215" s="140"/>
      <c r="F215" s="143"/>
    </row>
    <row r="216" spans="1:6" ht="12" x14ac:dyDescent="0.35">
      <c r="A216" s="136">
        <v>214</v>
      </c>
      <c r="B216" s="141">
        <v>6140</v>
      </c>
      <c r="C216" s="140" t="s">
        <v>451</v>
      </c>
      <c r="D216" s="140" t="s">
        <v>226</v>
      </c>
      <c r="E216" s="140" t="s">
        <v>456</v>
      </c>
      <c r="F216" s="143" t="s">
        <v>494</v>
      </c>
    </row>
    <row r="217" spans="1:6" ht="12" x14ac:dyDescent="0.35">
      <c r="A217" s="136">
        <v>215</v>
      </c>
      <c r="B217" s="141">
        <v>6141</v>
      </c>
      <c r="C217" s="140" t="s">
        <v>451</v>
      </c>
      <c r="D217" s="140" t="s">
        <v>67</v>
      </c>
      <c r="E217" s="140" t="s">
        <v>456</v>
      </c>
      <c r="F217" s="143" t="s">
        <v>493</v>
      </c>
    </row>
    <row r="218" spans="1:6" ht="12" x14ac:dyDescent="0.35">
      <c r="A218" s="136">
        <v>216</v>
      </c>
      <c r="B218" s="141">
        <v>6142</v>
      </c>
      <c r="C218" s="140" t="s">
        <v>451</v>
      </c>
      <c r="D218" s="140" t="s">
        <v>342</v>
      </c>
      <c r="E218" s="140" t="s">
        <v>456</v>
      </c>
      <c r="F218" s="143" t="s">
        <v>510</v>
      </c>
    </row>
    <row r="219" spans="1:6" ht="12" x14ac:dyDescent="0.35">
      <c r="A219" s="136">
        <v>217</v>
      </c>
      <c r="B219" s="141">
        <v>6143</v>
      </c>
      <c r="C219" s="140" t="s">
        <v>451</v>
      </c>
      <c r="D219" s="140" t="s">
        <v>343</v>
      </c>
      <c r="E219" s="140" t="s">
        <v>456</v>
      </c>
      <c r="F219" s="143" t="s">
        <v>486</v>
      </c>
    </row>
    <row r="220" spans="1:6" ht="12" x14ac:dyDescent="0.35">
      <c r="A220" s="136">
        <v>218</v>
      </c>
      <c r="B220" s="141">
        <v>6144</v>
      </c>
      <c r="C220" s="140" t="s">
        <v>451</v>
      </c>
      <c r="D220" s="140" t="s">
        <v>46</v>
      </c>
      <c r="E220" s="140" t="s">
        <v>456</v>
      </c>
      <c r="F220" s="143" t="s">
        <v>505</v>
      </c>
    </row>
    <row r="221" spans="1:6" ht="12" x14ac:dyDescent="0.35">
      <c r="A221" s="136">
        <v>219</v>
      </c>
      <c r="B221" s="141">
        <v>6145</v>
      </c>
      <c r="C221" s="140" t="s">
        <v>451</v>
      </c>
      <c r="D221" s="140" t="s">
        <v>344</v>
      </c>
      <c r="E221" s="140" t="s">
        <v>456</v>
      </c>
      <c r="F221" s="143" t="s">
        <v>480</v>
      </c>
    </row>
    <row r="222" spans="1:6" ht="12" x14ac:dyDescent="0.35">
      <c r="A222" s="136">
        <v>220</v>
      </c>
      <c r="B222" s="141">
        <v>6148</v>
      </c>
      <c r="C222" s="140" t="s">
        <v>451</v>
      </c>
      <c r="D222" s="140" t="s">
        <v>336</v>
      </c>
      <c r="E222" s="140" t="s">
        <v>456</v>
      </c>
      <c r="F222" s="143" t="s">
        <v>472</v>
      </c>
    </row>
    <row r="223" spans="1:6" ht="12" x14ac:dyDescent="0.35">
      <c r="A223" s="136">
        <v>221</v>
      </c>
      <c r="B223" s="141">
        <v>6149</v>
      </c>
      <c r="C223" s="140" t="s">
        <v>451</v>
      </c>
      <c r="D223" s="140" t="s">
        <v>51</v>
      </c>
      <c r="E223" s="140" t="s">
        <v>456</v>
      </c>
      <c r="F223" s="143" t="s">
        <v>496</v>
      </c>
    </row>
    <row r="224" spans="1:6" ht="12" x14ac:dyDescent="0.35">
      <c r="A224" s="136">
        <v>222</v>
      </c>
      <c r="B224" s="131">
        <v>615</v>
      </c>
      <c r="C224" s="140" t="s">
        <v>451</v>
      </c>
      <c r="D224" s="137" t="s">
        <v>345</v>
      </c>
      <c r="E224" s="140"/>
      <c r="F224" s="143"/>
    </row>
    <row r="225" spans="1:6" ht="12" x14ac:dyDescent="0.35">
      <c r="A225" s="136">
        <v>223</v>
      </c>
      <c r="B225" s="141">
        <v>6150</v>
      </c>
      <c r="C225" s="140" t="s">
        <v>451</v>
      </c>
      <c r="D225" s="140" t="s">
        <v>337</v>
      </c>
      <c r="E225" s="140" t="s">
        <v>456</v>
      </c>
      <c r="F225" s="143" t="s">
        <v>486</v>
      </c>
    </row>
    <row r="226" spans="1:6" ht="12" x14ac:dyDescent="0.35">
      <c r="A226" s="136">
        <v>224</v>
      </c>
      <c r="B226" s="141">
        <v>6158</v>
      </c>
      <c r="C226" s="140" t="s">
        <v>451</v>
      </c>
      <c r="D226" s="140" t="s">
        <v>336</v>
      </c>
      <c r="E226" s="140" t="s">
        <v>456</v>
      </c>
      <c r="F226" s="143" t="s">
        <v>472</v>
      </c>
    </row>
    <row r="227" spans="1:6" ht="12" x14ac:dyDescent="0.35">
      <c r="A227" s="136">
        <v>225</v>
      </c>
      <c r="B227" s="141">
        <v>6159</v>
      </c>
      <c r="C227" s="140" t="s">
        <v>451</v>
      </c>
      <c r="D227" s="140" t="s">
        <v>51</v>
      </c>
      <c r="E227" s="140" t="s">
        <v>456</v>
      </c>
      <c r="F227" s="143" t="s">
        <v>496</v>
      </c>
    </row>
    <row r="228" spans="1:6" ht="12" x14ac:dyDescent="0.35">
      <c r="A228" s="136">
        <v>226</v>
      </c>
      <c r="B228" s="131">
        <v>616</v>
      </c>
      <c r="C228" s="140" t="s">
        <v>451</v>
      </c>
      <c r="D228" s="137" t="s">
        <v>62</v>
      </c>
      <c r="E228" s="140"/>
      <c r="F228" s="143"/>
    </row>
    <row r="229" spans="1:6" ht="12" x14ac:dyDescent="0.35">
      <c r="A229" s="136">
        <v>227</v>
      </c>
      <c r="B229" s="141">
        <v>6160</v>
      </c>
      <c r="C229" s="140" t="s">
        <v>451</v>
      </c>
      <c r="D229" s="140" t="s">
        <v>226</v>
      </c>
      <c r="E229" s="140" t="s">
        <v>456</v>
      </c>
      <c r="F229" s="143" t="s">
        <v>494</v>
      </c>
    </row>
    <row r="230" spans="1:6" ht="12" x14ac:dyDescent="0.35">
      <c r="A230" s="136">
        <v>228</v>
      </c>
      <c r="B230" s="141">
        <v>6161</v>
      </c>
      <c r="C230" s="140" t="s">
        <v>451</v>
      </c>
      <c r="D230" s="140" t="s">
        <v>67</v>
      </c>
      <c r="E230" s="140" t="s">
        <v>456</v>
      </c>
      <c r="F230" s="143" t="s">
        <v>493</v>
      </c>
    </row>
    <row r="231" spans="1:6" ht="12" x14ac:dyDescent="0.35">
      <c r="A231" s="136">
        <v>229</v>
      </c>
      <c r="B231" s="141">
        <v>6162</v>
      </c>
      <c r="C231" s="140" t="s">
        <v>451</v>
      </c>
      <c r="D231" s="140" t="s">
        <v>46</v>
      </c>
      <c r="E231" s="140" t="s">
        <v>456</v>
      </c>
      <c r="F231" s="143" t="s">
        <v>505</v>
      </c>
    </row>
    <row r="232" spans="1:6" ht="12" x14ac:dyDescent="0.35">
      <c r="A232" s="136">
        <v>230</v>
      </c>
      <c r="B232" s="141">
        <v>6168</v>
      </c>
      <c r="C232" s="140" t="s">
        <v>451</v>
      </c>
      <c r="D232" s="140" t="s">
        <v>336</v>
      </c>
      <c r="E232" s="140" t="s">
        <v>456</v>
      </c>
      <c r="F232" s="143" t="s">
        <v>472</v>
      </c>
    </row>
    <row r="233" spans="1:6" ht="12" x14ac:dyDescent="0.35">
      <c r="A233" s="136">
        <v>231</v>
      </c>
      <c r="B233" s="141">
        <v>6169</v>
      </c>
      <c r="C233" s="140" t="s">
        <v>451</v>
      </c>
      <c r="D233" s="140" t="s">
        <v>51</v>
      </c>
      <c r="E233" s="140" t="s">
        <v>456</v>
      </c>
      <c r="F233" s="143" t="s">
        <v>496</v>
      </c>
    </row>
    <row r="234" spans="1:6" ht="12" x14ac:dyDescent="0.35">
      <c r="A234" s="136">
        <v>232</v>
      </c>
      <c r="B234" s="131">
        <v>617</v>
      </c>
      <c r="C234" s="140" t="s">
        <v>451</v>
      </c>
      <c r="D234" s="137" t="s">
        <v>346</v>
      </c>
      <c r="E234" s="137"/>
      <c r="F234" s="143"/>
    </row>
    <row r="235" spans="1:6" ht="12" x14ac:dyDescent="0.35">
      <c r="A235" s="136">
        <v>233</v>
      </c>
      <c r="B235" s="141">
        <v>6170</v>
      </c>
      <c r="C235" s="140" t="s">
        <v>451</v>
      </c>
      <c r="D235" s="140" t="s">
        <v>226</v>
      </c>
      <c r="E235" s="140" t="s">
        <v>456</v>
      </c>
      <c r="F235" s="143" t="s">
        <v>494</v>
      </c>
    </row>
    <row r="236" spans="1:6" ht="12" x14ac:dyDescent="0.35">
      <c r="A236" s="136">
        <v>234</v>
      </c>
      <c r="B236" s="141">
        <v>6171</v>
      </c>
      <c r="C236" s="140" t="s">
        <v>451</v>
      </c>
      <c r="D236" s="140" t="s">
        <v>67</v>
      </c>
      <c r="E236" s="140" t="s">
        <v>456</v>
      </c>
      <c r="F236" s="143" t="s">
        <v>493</v>
      </c>
    </row>
    <row r="237" spans="1:6" ht="12" x14ac:dyDescent="0.35">
      <c r="A237" s="136">
        <v>235</v>
      </c>
      <c r="B237" s="141">
        <v>6172</v>
      </c>
      <c r="C237" s="140" t="s">
        <v>451</v>
      </c>
      <c r="D237" s="140" t="s">
        <v>347</v>
      </c>
      <c r="E237" s="140" t="s">
        <v>456</v>
      </c>
      <c r="F237" s="143" t="s">
        <v>486</v>
      </c>
    </row>
    <row r="238" spans="1:6" ht="12" x14ac:dyDescent="0.35">
      <c r="A238" s="136">
        <v>236</v>
      </c>
      <c r="B238" s="141">
        <v>6178</v>
      </c>
      <c r="C238" s="140" t="s">
        <v>451</v>
      </c>
      <c r="D238" s="140" t="s">
        <v>336</v>
      </c>
      <c r="E238" s="140" t="s">
        <v>456</v>
      </c>
      <c r="F238" s="143" t="s">
        <v>472</v>
      </c>
    </row>
    <row r="239" spans="1:6" ht="12" x14ac:dyDescent="0.35">
      <c r="A239" s="136">
        <v>237</v>
      </c>
      <c r="B239" s="141">
        <v>6179</v>
      </c>
      <c r="C239" s="140" t="s">
        <v>451</v>
      </c>
      <c r="D239" s="140" t="s">
        <v>51</v>
      </c>
      <c r="E239" s="140" t="s">
        <v>456</v>
      </c>
      <c r="F239" s="143" t="s">
        <v>496</v>
      </c>
    </row>
    <row r="240" spans="1:6" ht="12" x14ac:dyDescent="0.35">
      <c r="A240" s="136">
        <v>238</v>
      </c>
      <c r="B240" s="131">
        <v>618</v>
      </c>
      <c r="C240" s="140" t="s">
        <v>451</v>
      </c>
      <c r="D240" s="137" t="s">
        <v>348</v>
      </c>
      <c r="E240" s="137"/>
      <c r="F240" s="143"/>
    </row>
    <row r="241" spans="1:6" ht="12" x14ac:dyDescent="0.35">
      <c r="A241" s="136">
        <v>239</v>
      </c>
      <c r="B241" s="141">
        <v>6180</v>
      </c>
      <c r="C241" s="140" t="s">
        <v>451</v>
      </c>
      <c r="D241" s="140" t="s">
        <v>226</v>
      </c>
      <c r="E241" s="140" t="s">
        <v>456</v>
      </c>
      <c r="F241" s="143" t="s">
        <v>494</v>
      </c>
    </row>
    <row r="242" spans="1:6" ht="12" x14ac:dyDescent="0.35">
      <c r="A242" s="136">
        <v>240</v>
      </c>
      <c r="B242" s="141">
        <v>6181</v>
      </c>
      <c r="C242" s="140" t="s">
        <v>451</v>
      </c>
      <c r="D242" s="140" t="s">
        <v>349</v>
      </c>
      <c r="E242" s="140" t="s">
        <v>456</v>
      </c>
      <c r="F242" s="143" t="s">
        <v>467</v>
      </c>
    </row>
    <row r="243" spans="1:6" ht="12" x14ac:dyDescent="0.35">
      <c r="A243" s="136">
        <v>241</v>
      </c>
      <c r="B243" s="141">
        <v>6182</v>
      </c>
      <c r="C243" s="140" t="s">
        <v>451</v>
      </c>
      <c r="D243" s="140" t="s">
        <v>67</v>
      </c>
      <c r="E243" s="140" t="s">
        <v>456</v>
      </c>
      <c r="F243" s="143" t="s">
        <v>493</v>
      </c>
    </row>
    <row r="244" spans="1:6" ht="12" x14ac:dyDescent="0.35">
      <c r="A244" s="136">
        <v>242</v>
      </c>
      <c r="B244" s="141">
        <v>6183</v>
      </c>
      <c r="C244" s="140" t="s">
        <v>451</v>
      </c>
      <c r="D244" s="140" t="s">
        <v>72</v>
      </c>
      <c r="E244" s="140" t="s">
        <v>456</v>
      </c>
      <c r="F244" s="143" t="s">
        <v>486</v>
      </c>
    </row>
    <row r="245" spans="1:6" ht="12" x14ac:dyDescent="0.35">
      <c r="A245" s="136">
        <v>243</v>
      </c>
      <c r="B245" s="141">
        <v>6188</v>
      </c>
      <c r="C245" s="140" t="s">
        <v>451</v>
      </c>
      <c r="D245" s="140" t="s">
        <v>336</v>
      </c>
      <c r="E245" s="140" t="s">
        <v>456</v>
      </c>
      <c r="F245" s="143" t="s">
        <v>472</v>
      </c>
    </row>
    <row r="246" spans="1:6" ht="12" x14ac:dyDescent="0.35">
      <c r="A246" s="136">
        <v>244</v>
      </c>
      <c r="B246" s="141">
        <v>6189</v>
      </c>
      <c r="C246" s="140" t="s">
        <v>451</v>
      </c>
      <c r="D246" s="140" t="s">
        <v>51</v>
      </c>
      <c r="E246" s="140" t="s">
        <v>456</v>
      </c>
      <c r="F246" s="143" t="s">
        <v>496</v>
      </c>
    </row>
    <row r="247" spans="1:6" ht="12" x14ac:dyDescent="0.35">
      <c r="A247" s="136">
        <v>245</v>
      </c>
      <c r="B247" s="131">
        <v>619</v>
      </c>
      <c r="C247" s="140" t="s">
        <v>451</v>
      </c>
      <c r="D247" s="137" t="s">
        <v>350</v>
      </c>
      <c r="E247" s="140"/>
      <c r="F247" s="143"/>
    </row>
    <row r="248" spans="1:6" ht="12" x14ac:dyDescent="0.35">
      <c r="A248" s="136">
        <v>246</v>
      </c>
      <c r="B248" s="141">
        <v>6190</v>
      </c>
      <c r="C248" s="140" t="s">
        <v>451</v>
      </c>
      <c r="D248" s="140" t="s">
        <v>351</v>
      </c>
      <c r="E248" s="140" t="s">
        <v>461</v>
      </c>
      <c r="F248" s="143" t="s">
        <v>482</v>
      </c>
    </row>
    <row r="249" spans="1:6" ht="12" x14ac:dyDescent="0.35">
      <c r="A249" s="136">
        <v>247</v>
      </c>
      <c r="B249" s="141">
        <v>6191</v>
      </c>
      <c r="C249" s="140" t="s">
        <v>451</v>
      </c>
      <c r="D249" s="140" t="s">
        <v>76</v>
      </c>
      <c r="E249" s="140" t="s">
        <v>462</v>
      </c>
      <c r="F249" s="143" t="s">
        <v>481</v>
      </c>
    </row>
    <row r="250" spans="1:6" ht="12" x14ac:dyDescent="0.35">
      <c r="A250" s="136">
        <v>248</v>
      </c>
      <c r="B250" s="141">
        <v>6192</v>
      </c>
      <c r="C250" s="140" t="s">
        <v>451</v>
      </c>
      <c r="D250" s="140" t="s">
        <v>352</v>
      </c>
      <c r="E250" s="140" t="s">
        <v>461</v>
      </c>
      <c r="F250" s="143" t="s">
        <v>483</v>
      </c>
    </row>
    <row r="251" spans="1:6" ht="12" x14ac:dyDescent="0.35">
      <c r="A251" s="136">
        <v>249</v>
      </c>
      <c r="B251" s="141">
        <v>6193</v>
      </c>
      <c r="C251" s="140" t="s">
        <v>451</v>
      </c>
      <c r="D251" s="140" t="s">
        <v>353</v>
      </c>
      <c r="E251" s="140" t="s">
        <v>461</v>
      </c>
      <c r="F251" s="143" t="s">
        <v>478</v>
      </c>
    </row>
    <row r="252" spans="1:6" ht="12" x14ac:dyDescent="0.35">
      <c r="A252" s="136">
        <v>250</v>
      </c>
      <c r="B252" s="141">
        <v>6194</v>
      </c>
      <c r="C252" s="140" t="s">
        <v>451</v>
      </c>
      <c r="D252" s="140" t="s">
        <v>79</v>
      </c>
      <c r="E252" s="140" t="s">
        <v>463</v>
      </c>
      <c r="F252" s="143" t="s">
        <v>503</v>
      </c>
    </row>
    <row r="253" spans="1:6" ht="12" x14ac:dyDescent="0.35">
      <c r="A253" s="136">
        <v>251</v>
      </c>
      <c r="B253" s="141">
        <v>6198</v>
      </c>
      <c r="C253" s="140" t="s">
        <v>451</v>
      </c>
      <c r="D253" s="140" t="s">
        <v>336</v>
      </c>
      <c r="E253" s="140" t="s">
        <v>461</v>
      </c>
      <c r="F253" s="143" t="s">
        <v>472</v>
      </c>
    </row>
    <row r="254" spans="1:6" ht="12" x14ac:dyDescent="0.35">
      <c r="A254" s="136">
        <v>252</v>
      </c>
      <c r="B254" s="141">
        <v>6199</v>
      </c>
      <c r="C254" s="140" t="s">
        <v>451</v>
      </c>
      <c r="D254" s="140" t="s">
        <v>354</v>
      </c>
      <c r="E254" s="140" t="s">
        <v>463</v>
      </c>
      <c r="F254" s="143" t="s">
        <v>477</v>
      </c>
    </row>
    <row r="255" spans="1:6" ht="12" x14ac:dyDescent="0.35">
      <c r="A255" s="136">
        <v>253</v>
      </c>
      <c r="B255" s="131">
        <v>62</v>
      </c>
      <c r="C255" s="140" t="s">
        <v>451</v>
      </c>
      <c r="D255" s="137" t="s">
        <v>355</v>
      </c>
      <c r="E255" s="140"/>
      <c r="F255" s="143"/>
    </row>
    <row r="256" spans="1:6" ht="12" x14ac:dyDescent="0.35">
      <c r="A256" s="136">
        <v>254</v>
      </c>
      <c r="B256" s="131">
        <v>620</v>
      </c>
      <c r="C256" s="140" t="s">
        <v>451</v>
      </c>
      <c r="D256" s="137" t="s">
        <v>356</v>
      </c>
      <c r="E256" s="140"/>
      <c r="F256" s="143"/>
    </row>
    <row r="257" spans="1:6" ht="12" x14ac:dyDescent="0.35">
      <c r="A257" s="136">
        <v>255</v>
      </c>
      <c r="B257" s="141">
        <v>6200</v>
      </c>
      <c r="C257" s="140" t="s">
        <v>451</v>
      </c>
      <c r="D257" s="140" t="s">
        <v>357</v>
      </c>
      <c r="E257" s="140" t="s">
        <v>462</v>
      </c>
      <c r="F257" s="143"/>
    </row>
    <row r="258" spans="1:6" ht="12" x14ac:dyDescent="0.35">
      <c r="A258" s="136">
        <v>256</v>
      </c>
      <c r="B258" s="141">
        <v>6201</v>
      </c>
      <c r="C258" s="140" t="s">
        <v>451</v>
      </c>
      <c r="D258" s="140" t="s">
        <v>358</v>
      </c>
      <c r="E258" s="140" t="s">
        <v>462</v>
      </c>
      <c r="F258" s="143" t="s">
        <v>504</v>
      </c>
    </row>
    <row r="259" spans="1:6" ht="12" x14ac:dyDescent="0.35">
      <c r="A259" s="136">
        <v>257</v>
      </c>
      <c r="B259" s="141">
        <v>6209</v>
      </c>
      <c r="C259" s="140" t="s">
        <v>451</v>
      </c>
      <c r="D259" s="140" t="s">
        <v>51</v>
      </c>
      <c r="E259" s="140" t="s">
        <v>462</v>
      </c>
      <c r="F259" s="143" t="s">
        <v>496</v>
      </c>
    </row>
    <row r="260" spans="1:6" ht="12" x14ac:dyDescent="0.35">
      <c r="A260" s="136">
        <v>258</v>
      </c>
      <c r="B260" s="131">
        <v>621</v>
      </c>
      <c r="C260" s="140" t="s">
        <v>451</v>
      </c>
      <c r="D260" s="137" t="s">
        <v>58</v>
      </c>
      <c r="E260" s="140"/>
      <c r="F260" s="143"/>
    </row>
    <row r="261" spans="1:6" ht="12" x14ac:dyDescent="0.35">
      <c r="A261" s="136">
        <v>259</v>
      </c>
      <c r="B261" s="141">
        <v>6210</v>
      </c>
      <c r="C261" s="140" t="s">
        <v>451</v>
      </c>
      <c r="D261" s="140" t="s">
        <v>359</v>
      </c>
      <c r="E261" s="140" t="s">
        <v>462</v>
      </c>
      <c r="F261" s="143" t="s">
        <v>491</v>
      </c>
    </row>
    <row r="262" spans="1:6" ht="12" x14ac:dyDescent="0.35">
      <c r="A262" s="136">
        <v>260</v>
      </c>
      <c r="B262" s="141">
        <v>6211</v>
      </c>
      <c r="C262" s="140" t="s">
        <v>451</v>
      </c>
      <c r="D262" s="140" t="s">
        <v>360</v>
      </c>
      <c r="E262" s="140" t="s">
        <v>462</v>
      </c>
      <c r="F262" s="143" t="s">
        <v>489</v>
      </c>
    </row>
    <row r="263" spans="1:6" ht="12" x14ac:dyDescent="0.35">
      <c r="A263" s="136">
        <v>261</v>
      </c>
      <c r="B263" s="141">
        <v>6212</v>
      </c>
      <c r="C263" s="140" t="s">
        <v>451</v>
      </c>
      <c r="D263" s="140" t="s">
        <v>361</v>
      </c>
      <c r="E263" s="140" t="s">
        <v>462</v>
      </c>
      <c r="F263" s="143" t="s">
        <v>492</v>
      </c>
    </row>
    <row r="264" spans="1:6" ht="12" x14ac:dyDescent="0.35">
      <c r="A264" s="136">
        <v>262</v>
      </c>
      <c r="B264" s="141">
        <v>6213</v>
      </c>
      <c r="C264" s="140" t="s">
        <v>451</v>
      </c>
      <c r="D264" s="140" t="s">
        <v>60</v>
      </c>
      <c r="E264" s="140" t="s">
        <v>462</v>
      </c>
      <c r="F264" s="143" t="s">
        <v>488</v>
      </c>
    </row>
    <row r="265" spans="1:6" ht="12" x14ac:dyDescent="0.35">
      <c r="A265" s="136">
        <v>263</v>
      </c>
      <c r="B265" s="141">
        <v>6214</v>
      </c>
      <c r="C265" s="140" t="s">
        <v>451</v>
      </c>
      <c r="D265" s="140" t="s">
        <v>240</v>
      </c>
      <c r="E265" s="140" t="s">
        <v>462</v>
      </c>
      <c r="F265" s="143" t="s">
        <v>490</v>
      </c>
    </row>
    <row r="266" spans="1:6" ht="12" x14ac:dyDescent="0.35">
      <c r="A266" s="136">
        <v>264</v>
      </c>
      <c r="B266" s="141">
        <v>6215</v>
      </c>
      <c r="C266" s="140" t="s">
        <v>451</v>
      </c>
      <c r="D266" s="140" t="s">
        <v>362</v>
      </c>
      <c r="E266" s="140" t="s">
        <v>462</v>
      </c>
      <c r="F266" s="143" t="s">
        <v>485</v>
      </c>
    </row>
    <row r="267" spans="1:6" ht="12" x14ac:dyDescent="0.35">
      <c r="A267" s="136">
        <v>265</v>
      </c>
      <c r="B267" s="141">
        <v>6219</v>
      </c>
      <c r="C267" s="140" t="s">
        <v>451</v>
      </c>
      <c r="D267" s="140" t="s">
        <v>51</v>
      </c>
      <c r="E267" s="140" t="s">
        <v>462</v>
      </c>
      <c r="F267" s="143" t="s">
        <v>496</v>
      </c>
    </row>
    <row r="268" spans="1:6" ht="12" x14ac:dyDescent="0.35">
      <c r="A268" s="136">
        <v>266</v>
      </c>
      <c r="B268" s="131">
        <v>622</v>
      </c>
      <c r="C268" s="140" t="s">
        <v>451</v>
      </c>
      <c r="D268" s="137" t="s">
        <v>363</v>
      </c>
      <c r="E268" s="140"/>
      <c r="F268" s="143"/>
    </row>
    <row r="269" spans="1:6" ht="12" x14ac:dyDescent="0.35">
      <c r="A269" s="136">
        <v>267</v>
      </c>
      <c r="B269" s="141">
        <v>6220</v>
      </c>
      <c r="C269" s="140" t="s">
        <v>451</v>
      </c>
      <c r="D269" s="140" t="s">
        <v>61</v>
      </c>
      <c r="E269" s="140" t="s">
        <v>462</v>
      </c>
      <c r="F269" s="143"/>
    </row>
    <row r="270" spans="1:6" ht="12" x14ac:dyDescent="0.35">
      <c r="A270" s="136">
        <v>268</v>
      </c>
      <c r="B270" s="141">
        <v>6221</v>
      </c>
      <c r="C270" s="140" t="s">
        <v>451</v>
      </c>
      <c r="D270" s="140" t="s">
        <v>64</v>
      </c>
      <c r="E270" s="140" t="s">
        <v>462</v>
      </c>
      <c r="F270" s="143"/>
    </row>
    <row r="271" spans="1:6" ht="12" x14ac:dyDescent="0.35">
      <c r="A271" s="136">
        <v>269</v>
      </c>
      <c r="B271" s="141">
        <v>6222</v>
      </c>
      <c r="C271" s="140" t="s">
        <v>451</v>
      </c>
      <c r="D271" s="140" t="s">
        <v>241</v>
      </c>
      <c r="E271" s="140" t="s">
        <v>462</v>
      </c>
      <c r="F271" s="143" t="s">
        <v>499</v>
      </c>
    </row>
    <row r="272" spans="1:6" ht="12" x14ac:dyDescent="0.35">
      <c r="A272" s="136">
        <v>270</v>
      </c>
      <c r="B272" s="141">
        <v>6223</v>
      </c>
      <c r="C272" s="140" t="s">
        <v>451</v>
      </c>
      <c r="D272" s="140" t="s">
        <v>243</v>
      </c>
      <c r="E272" s="140" t="s">
        <v>462</v>
      </c>
      <c r="F272" s="143" t="s">
        <v>500</v>
      </c>
    </row>
    <row r="273" spans="1:6" ht="12" x14ac:dyDescent="0.35">
      <c r="A273" s="136">
        <v>271</v>
      </c>
      <c r="B273" s="141">
        <v>6224</v>
      </c>
      <c r="C273" s="140" t="s">
        <v>451</v>
      </c>
      <c r="D273" s="140" t="s">
        <v>364</v>
      </c>
      <c r="E273" s="140" t="s">
        <v>462</v>
      </c>
      <c r="F273" s="144" t="s">
        <v>364</v>
      </c>
    </row>
    <row r="274" spans="1:6" ht="12" x14ac:dyDescent="0.35">
      <c r="A274" s="136">
        <v>272</v>
      </c>
      <c r="B274" s="141">
        <v>6229</v>
      </c>
      <c r="C274" s="140" t="s">
        <v>451</v>
      </c>
      <c r="D274" s="140" t="s">
        <v>51</v>
      </c>
      <c r="E274" s="140" t="s">
        <v>462</v>
      </c>
      <c r="F274" s="143" t="s">
        <v>496</v>
      </c>
    </row>
    <row r="275" spans="1:6" ht="12" x14ac:dyDescent="0.35">
      <c r="A275" s="136">
        <v>273</v>
      </c>
      <c r="B275" s="131">
        <v>623</v>
      </c>
      <c r="C275" s="140" t="s">
        <v>451</v>
      </c>
      <c r="D275" s="137" t="s">
        <v>365</v>
      </c>
      <c r="E275" s="137"/>
      <c r="F275" s="143"/>
    </row>
    <row r="276" spans="1:6" ht="12" x14ac:dyDescent="0.35">
      <c r="A276" s="136">
        <v>274</v>
      </c>
      <c r="B276" s="141">
        <v>6230</v>
      </c>
      <c r="C276" s="140" t="s">
        <v>451</v>
      </c>
      <c r="D276" s="140" t="s">
        <v>366</v>
      </c>
      <c r="E276" s="140" t="s">
        <v>462</v>
      </c>
      <c r="F276" s="143" t="s">
        <v>495</v>
      </c>
    </row>
    <row r="277" spans="1:6" ht="12" x14ac:dyDescent="0.35">
      <c r="A277" s="136">
        <v>275</v>
      </c>
      <c r="B277" s="141">
        <v>6231</v>
      </c>
      <c r="C277" s="140" t="s">
        <v>451</v>
      </c>
      <c r="D277" s="140" t="s">
        <v>63</v>
      </c>
      <c r="E277" s="140" t="s">
        <v>462</v>
      </c>
      <c r="F277" s="143"/>
    </row>
    <row r="278" spans="1:6" ht="12" x14ac:dyDescent="0.35">
      <c r="A278" s="136">
        <v>276</v>
      </c>
      <c r="B278" s="141">
        <v>6232</v>
      </c>
      <c r="C278" s="140" t="s">
        <v>451</v>
      </c>
      <c r="D278" s="140" t="s">
        <v>65</v>
      </c>
      <c r="E278" s="140" t="s">
        <v>462</v>
      </c>
      <c r="F278" s="143"/>
    </row>
    <row r="279" spans="1:6" ht="12" x14ac:dyDescent="0.35">
      <c r="A279" s="136">
        <v>277</v>
      </c>
      <c r="B279" s="141">
        <v>6233</v>
      </c>
      <c r="C279" s="140" t="s">
        <v>451</v>
      </c>
      <c r="D279" s="140" t="s">
        <v>242</v>
      </c>
      <c r="E279" s="140" t="s">
        <v>462</v>
      </c>
      <c r="F279" s="143" t="s">
        <v>501</v>
      </c>
    </row>
    <row r="280" spans="1:6" ht="12" x14ac:dyDescent="0.35">
      <c r="A280" s="136">
        <v>278</v>
      </c>
      <c r="B280" s="141">
        <v>6234</v>
      </c>
      <c r="C280" s="140" t="s">
        <v>451</v>
      </c>
      <c r="D280" s="140" t="s">
        <v>244</v>
      </c>
      <c r="E280" s="140" t="s">
        <v>462</v>
      </c>
      <c r="F280" s="143" t="s">
        <v>502</v>
      </c>
    </row>
    <row r="281" spans="1:6" ht="12" x14ac:dyDescent="0.35">
      <c r="A281" s="136">
        <v>279</v>
      </c>
      <c r="B281" s="141">
        <v>6235</v>
      </c>
      <c r="C281" s="140" t="s">
        <v>451</v>
      </c>
      <c r="D281" s="140" t="s">
        <v>364</v>
      </c>
      <c r="E281" s="140" t="s">
        <v>462</v>
      </c>
      <c r="F281" s="144" t="s">
        <v>364</v>
      </c>
    </row>
    <row r="282" spans="1:6" ht="12" x14ac:dyDescent="0.35">
      <c r="A282" s="136">
        <v>280</v>
      </c>
      <c r="B282" s="141">
        <v>6239</v>
      </c>
      <c r="C282" s="140" t="s">
        <v>451</v>
      </c>
      <c r="D282" s="140" t="s">
        <v>51</v>
      </c>
      <c r="E282" s="140" t="s">
        <v>462</v>
      </c>
      <c r="F282" s="143" t="s">
        <v>496</v>
      </c>
    </row>
    <row r="283" spans="1:6" ht="12" x14ac:dyDescent="0.35">
      <c r="A283" s="136">
        <v>281</v>
      </c>
      <c r="B283" s="131">
        <v>624</v>
      </c>
      <c r="C283" s="140" t="s">
        <v>451</v>
      </c>
      <c r="D283" s="137" t="s">
        <v>66</v>
      </c>
      <c r="E283" s="137"/>
      <c r="F283" s="143"/>
    </row>
    <row r="284" spans="1:6" ht="12" x14ac:dyDescent="0.35">
      <c r="A284" s="136">
        <v>282</v>
      </c>
      <c r="B284" s="141">
        <v>6240</v>
      </c>
      <c r="C284" s="140" t="s">
        <v>451</v>
      </c>
      <c r="D284" s="140" t="s">
        <v>367</v>
      </c>
      <c r="E284" s="140" t="s">
        <v>464</v>
      </c>
      <c r="F284" s="143" t="s">
        <v>468</v>
      </c>
    </row>
    <row r="285" spans="1:6" ht="12" x14ac:dyDescent="0.35">
      <c r="A285" s="136">
        <v>283</v>
      </c>
      <c r="B285" s="141">
        <v>6241</v>
      </c>
      <c r="C285" s="140" t="s">
        <v>451</v>
      </c>
      <c r="D285" s="140" t="s">
        <v>368</v>
      </c>
      <c r="E285" s="140" t="s">
        <v>464</v>
      </c>
      <c r="F285" s="143" t="s">
        <v>469</v>
      </c>
    </row>
    <row r="286" spans="1:6" ht="12" x14ac:dyDescent="0.35">
      <c r="A286" s="136">
        <v>284</v>
      </c>
      <c r="B286" s="141">
        <v>6242</v>
      </c>
      <c r="C286" s="140" t="s">
        <v>451</v>
      </c>
      <c r="D286" s="140" t="s">
        <v>226</v>
      </c>
      <c r="E286" s="140" t="s">
        <v>464</v>
      </c>
      <c r="F286" s="143" t="s">
        <v>494</v>
      </c>
    </row>
    <row r="287" spans="1:6" ht="12" x14ac:dyDescent="0.35">
      <c r="A287" s="136">
        <v>285</v>
      </c>
      <c r="B287" s="141">
        <v>6243</v>
      </c>
      <c r="C287" s="140" t="s">
        <v>451</v>
      </c>
      <c r="D287" s="140" t="s">
        <v>67</v>
      </c>
      <c r="E287" s="140" t="s">
        <v>464</v>
      </c>
      <c r="F287" s="143" t="s">
        <v>493</v>
      </c>
    </row>
    <row r="288" spans="1:6" ht="12" x14ac:dyDescent="0.35">
      <c r="A288" s="136">
        <v>286</v>
      </c>
      <c r="B288" s="141">
        <v>6244</v>
      </c>
      <c r="C288" s="140" t="s">
        <v>451</v>
      </c>
      <c r="D288" s="140" t="s">
        <v>369</v>
      </c>
      <c r="E288" s="140" t="s">
        <v>464</v>
      </c>
      <c r="F288" s="143" t="s">
        <v>498</v>
      </c>
    </row>
    <row r="289" spans="1:6" ht="12" x14ac:dyDescent="0.35">
      <c r="A289" s="136">
        <v>287</v>
      </c>
      <c r="B289" s="141">
        <v>6249</v>
      </c>
      <c r="C289" s="140" t="s">
        <v>451</v>
      </c>
      <c r="D289" s="140" t="s">
        <v>51</v>
      </c>
      <c r="E289" s="140" t="s">
        <v>464</v>
      </c>
      <c r="F289" s="143" t="s">
        <v>496</v>
      </c>
    </row>
    <row r="290" spans="1:6" ht="12" x14ac:dyDescent="0.35">
      <c r="A290" s="136">
        <v>288</v>
      </c>
      <c r="B290" s="131">
        <v>625</v>
      </c>
      <c r="C290" s="140" t="s">
        <v>451</v>
      </c>
      <c r="D290" s="137" t="s">
        <v>370</v>
      </c>
      <c r="E290" s="138"/>
      <c r="F290" s="143"/>
    </row>
    <row r="291" spans="1:6" ht="12" x14ac:dyDescent="0.35">
      <c r="A291" s="136">
        <v>289</v>
      </c>
      <c r="B291" s="141">
        <v>6250</v>
      </c>
      <c r="C291" s="140" t="s">
        <v>451</v>
      </c>
      <c r="D291" s="140" t="s">
        <v>351</v>
      </c>
      <c r="E291" s="140" t="s">
        <v>462</v>
      </c>
      <c r="F291" s="143" t="s">
        <v>482</v>
      </c>
    </row>
    <row r="292" spans="1:6" ht="12" x14ac:dyDescent="0.35">
      <c r="A292" s="136">
        <v>290</v>
      </c>
      <c r="B292" s="141">
        <v>6251</v>
      </c>
      <c r="C292" s="140" t="s">
        <v>451</v>
      </c>
      <c r="D292" s="140" t="s">
        <v>76</v>
      </c>
      <c r="E292" s="140" t="s">
        <v>462</v>
      </c>
      <c r="F292" s="143" t="s">
        <v>481</v>
      </c>
    </row>
    <row r="293" spans="1:6" ht="12" x14ac:dyDescent="0.35">
      <c r="A293" s="136">
        <v>291</v>
      </c>
      <c r="B293" s="141">
        <v>6252</v>
      </c>
      <c r="C293" s="140" t="s">
        <v>451</v>
      </c>
      <c r="D293" s="140" t="s">
        <v>352</v>
      </c>
      <c r="E293" s="140" t="s">
        <v>462</v>
      </c>
      <c r="F293" s="143" t="s">
        <v>483</v>
      </c>
    </row>
    <row r="294" spans="1:6" ht="12" x14ac:dyDescent="0.35">
      <c r="A294" s="136">
        <v>292</v>
      </c>
      <c r="B294" s="141">
        <v>6253</v>
      </c>
      <c r="C294" s="140" t="s">
        <v>451</v>
      </c>
      <c r="D294" s="140" t="s">
        <v>371</v>
      </c>
      <c r="E294" s="140" t="s">
        <v>462</v>
      </c>
      <c r="F294" s="143" t="s">
        <v>466</v>
      </c>
    </row>
    <row r="295" spans="1:6" ht="12" x14ac:dyDescent="0.35">
      <c r="A295" s="136">
        <v>293</v>
      </c>
      <c r="B295" s="131">
        <v>63</v>
      </c>
      <c r="C295" s="140" t="s">
        <v>451</v>
      </c>
      <c r="D295" s="137" t="s">
        <v>372</v>
      </c>
      <c r="E295" s="138"/>
      <c r="F295" s="139"/>
    </row>
    <row r="296" spans="1:6" ht="12" x14ac:dyDescent="0.35">
      <c r="A296" s="136">
        <v>294</v>
      </c>
      <c r="B296" s="131">
        <v>630</v>
      </c>
      <c r="C296" s="140" t="s">
        <v>451</v>
      </c>
      <c r="D296" s="137" t="s">
        <v>77</v>
      </c>
      <c r="E296" s="138" t="s">
        <v>453</v>
      </c>
      <c r="F296" s="139"/>
    </row>
    <row r="297" spans="1:6" ht="12" x14ac:dyDescent="0.35">
      <c r="A297" s="136">
        <v>295</v>
      </c>
      <c r="B297" s="141">
        <v>6300</v>
      </c>
      <c r="C297" s="140" t="s">
        <v>451</v>
      </c>
      <c r="D297" s="140" t="s">
        <v>78</v>
      </c>
      <c r="E297" s="138" t="s">
        <v>453</v>
      </c>
      <c r="F297" s="139"/>
    </row>
    <row r="298" spans="1:6" ht="12" x14ac:dyDescent="0.35">
      <c r="A298" s="136">
        <v>296</v>
      </c>
      <c r="B298" s="141">
        <v>6301</v>
      </c>
      <c r="C298" s="140" t="s">
        <v>451</v>
      </c>
      <c r="D298" s="140" t="s">
        <v>80</v>
      </c>
      <c r="E298" s="138" t="s">
        <v>453</v>
      </c>
      <c r="F298" s="139"/>
    </row>
    <row r="299" spans="1:6" ht="12" x14ac:dyDescent="0.35">
      <c r="A299" s="136">
        <v>297</v>
      </c>
      <c r="B299" s="141">
        <v>6310</v>
      </c>
      <c r="C299" s="140" t="s">
        <v>451</v>
      </c>
      <c r="D299" s="140" t="s">
        <v>373</v>
      </c>
      <c r="E299" s="138" t="s">
        <v>453</v>
      </c>
      <c r="F299" s="139"/>
    </row>
    <row r="300" spans="1:6" ht="12" x14ac:dyDescent="0.35">
      <c r="A300" s="136">
        <v>298</v>
      </c>
      <c r="B300" s="131">
        <v>64</v>
      </c>
      <c r="C300" s="140" t="s">
        <v>451</v>
      </c>
      <c r="D300" s="137" t="s">
        <v>374</v>
      </c>
      <c r="E300" s="138" t="s">
        <v>453</v>
      </c>
      <c r="F300" s="139"/>
    </row>
    <row r="301" spans="1:6" ht="12" x14ac:dyDescent="0.35">
      <c r="A301" s="136">
        <v>299</v>
      </c>
      <c r="B301" s="131">
        <v>646</v>
      </c>
      <c r="C301" s="140" t="s">
        <v>451</v>
      </c>
      <c r="D301" s="137" t="s">
        <v>375</v>
      </c>
      <c r="E301" s="138" t="s">
        <v>453</v>
      </c>
      <c r="F301" s="139"/>
    </row>
    <row r="302" spans="1:6" ht="12" x14ac:dyDescent="0.35">
      <c r="A302" s="136">
        <v>300</v>
      </c>
      <c r="B302" s="141">
        <v>6460</v>
      </c>
      <c r="C302" s="140" t="s">
        <v>451</v>
      </c>
      <c r="D302" s="140" t="s">
        <v>376</v>
      </c>
      <c r="E302" s="138" t="s">
        <v>453</v>
      </c>
      <c r="F302" s="139"/>
    </row>
    <row r="303" spans="1:6" ht="12" x14ac:dyDescent="0.35">
      <c r="A303" s="136">
        <v>301</v>
      </c>
      <c r="B303" s="131">
        <v>65</v>
      </c>
      <c r="C303" s="140" t="s">
        <v>451</v>
      </c>
      <c r="D303" s="137" t="s">
        <v>377</v>
      </c>
      <c r="E303" s="138" t="s">
        <v>453</v>
      </c>
      <c r="F303" s="139"/>
    </row>
    <row r="304" spans="1:6" ht="12" x14ac:dyDescent="0.35">
      <c r="A304" s="136">
        <v>302</v>
      </c>
      <c r="B304" s="131">
        <v>650</v>
      </c>
      <c r="C304" s="140" t="s">
        <v>451</v>
      </c>
      <c r="D304" s="137" t="s">
        <v>378</v>
      </c>
      <c r="E304" s="138" t="s">
        <v>453</v>
      </c>
      <c r="F304" s="139"/>
    </row>
    <row r="305" spans="1:6" ht="12" x14ac:dyDescent="0.35">
      <c r="A305" s="136">
        <v>303</v>
      </c>
      <c r="B305" s="141">
        <v>6500</v>
      </c>
      <c r="C305" s="140" t="s">
        <v>451</v>
      </c>
      <c r="D305" s="140" t="s">
        <v>378</v>
      </c>
      <c r="E305" s="138" t="s">
        <v>453</v>
      </c>
      <c r="F305" s="139" t="s">
        <v>528</v>
      </c>
    </row>
    <row r="306" spans="1:6" ht="12" x14ac:dyDescent="0.35">
      <c r="A306" s="136">
        <v>304</v>
      </c>
      <c r="B306" s="141">
        <v>6501</v>
      </c>
      <c r="C306" s="140" t="s">
        <v>451</v>
      </c>
      <c r="D306" s="140" t="s">
        <v>379</v>
      </c>
      <c r="E306" s="138" t="s">
        <v>453</v>
      </c>
      <c r="F306" s="139" t="s">
        <v>529</v>
      </c>
    </row>
    <row r="307" spans="1:6" ht="12" x14ac:dyDescent="0.35">
      <c r="A307" s="136">
        <v>305</v>
      </c>
      <c r="B307" s="141">
        <v>6503</v>
      </c>
      <c r="C307" s="140" t="s">
        <v>451</v>
      </c>
      <c r="D307" s="140" t="s">
        <v>83</v>
      </c>
      <c r="E307" s="138" t="s">
        <v>453</v>
      </c>
      <c r="F307" s="139" t="s">
        <v>530</v>
      </c>
    </row>
    <row r="308" spans="1:6" ht="12" x14ac:dyDescent="0.35">
      <c r="A308" s="136">
        <v>306</v>
      </c>
      <c r="B308" s="141">
        <v>6509</v>
      </c>
      <c r="C308" s="140" t="s">
        <v>451</v>
      </c>
      <c r="D308" s="140" t="s">
        <v>85</v>
      </c>
      <c r="E308" s="138" t="s">
        <v>453</v>
      </c>
      <c r="F308" s="139" t="s">
        <v>531</v>
      </c>
    </row>
    <row r="309" spans="1:6" ht="12" x14ac:dyDescent="0.35">
      <c r="A309" s="136">
        <v>307</v>
      </c>
      <c r="B309" s="131">
        <v>651</v>
      </c>
      <c r="C309" s="140" t="s">
        <v>451</v>
      </c>
      <c r="D309" s="137" t="s">
        <v>380</v>
      </c>
      <c r="E309" s="138" t="s">
        <v>453</v>
      </c>
      <c r="F309" s="139"/>
    </row>
    <row r="310" spans="1:6" ht="12" x14ac:dyDescent="0.35">
      <c r="A310" s="136">
        <v>308</v>
      </c>
      <c r="B310" s="141">
        <v>6510</v>
      </c>
      <c r="C310" s="140" t="s">
        <v>451</v>
      </c>
      <c r="D310" s="140" t="s">
        <v>381</v>
      </c>
      <c r="E310" s="138" t="s">
        <v>453</v>
      </c>
      <c r="F310" s="139"/>
    </row>
    <row r="311" spans="1:6" ht="12" x14ac:dyDescent="0.35">
      <c r="A311" s="136">
        <v>309</v>
      </c>
      <c r="B311" s="141">
        <v>6511</v>
      </c>
      <c r="C311" s="140" t="s">
        <v>451</v>
      </c>
      <c r="D311" s="140" t="s">
        <v>382</v>
      </c>
      <c r="E311" s="138" t="s">
        <v>453</v>
      </c>
      <c r="F311" s="139"/>
    </row>
    <row r="312" spans="1:6" ht="12" x14ac:dyDescent="0.35">
      <c r="A312" s="136">
        <v>310</v>
      </c>
      <c r="B312" s="141">
        <v>6512</v>
      </c>
      <c r="C312" s="140" t="s">
        <v>451</v>
      </c>
      <c r="D312" s="140" t="s">
        <v>383</v>
      </c>
      <c r="E312" s="138" t="s">
        <v>453</v>
      </c>
      <c r="F312" s="139"/>
    </row>
    <row r="313" spans="1:6" ht="12" x14ac:dyDescent="0.35">
      <c r="A313" s="136">
        <v>311</v>
      </c>
      <c r="B313" s="141">
        <v>6519</v>
      </c>
      <c r="C313" s="140" t="s">
        <v>451</v>
      </c>
      <c r="D313" s="140" t="s">
        <v>329</v>
      </c>
      <c r="E313" s="138" t="s">
        <v>453</v>
      </c>
      <c r="F313" s="139"/>
    </row>
    <row r="314" spans="1:6" ht="12" x14ac:dyDescent="0.35">
      <c r="A314" s="136">
        <v>312</v>
      </c>
      <c r="B314" s="131">
        <v>652</v>
      </c>
      <c r="C314" s="140" t="s">
        <v>451</v>
      </c>
      <c r="D314" s="137" t="s">
        <v>384</v>
      </c>
      <c r="E314" s="138" t="s">
        <v>453</v>
      </c>
      <c r="F314" s="139"/>
    </row>
    <row r="315" spans="1:6" ht="12" x14ac:dyDescent="0.35">
      <c r="A315" s="136">
        <v>313</v>
      </c>
      <c r="B315" s="141">
        <v>6520</v>
      </c>
      <c r="C315" s="140" t="s">
        <v>451</v>
      </c>
      <c r="D315" s="140" t="s">
        <v>227</v>
      </c>
      <c r="E315" s="138" t="s">
        <v>453</v>
      </c>
      <c r="F315" s="139" t="s">
        <v>532</v>
      </c>
    </row>
    <row r="316" spans="1:6" ht="12" x14ac:dyDescent="0.35">
      <c r="A316" s="136">
        <v>314</v>
      </c>
      <c r="B316" s="141">
        <v>6521</v>
      </c>
      <c r="C316" s="140" t="s">
        <v>451</v>
      </c>
      <c r="D316" s="140" t="s">
        <v>385</v>
      </c>
      <c r="E316" s="138" t="s">
        <v>453</v>
      </c>
      <c r="F316" s="139" t="s">
        <v>533</v>
      </c>
    </row>
    <row r="317" spans="1:6" ht="12" x14ac:dyDescent="0.35">
      <c r="A317" s="136">
        <v>315</v>
      </c>
      <c r="B317" s="141">
        <v>6522</v>
      </c>
      <c r="C317" s="140" t="s">
        <v>451</v>
      </c>
      <c r="D317" s="140" t="s">
        <v>84</v>
      </c>
      <c r="E317" s="138" t="s">
        <v>453</v>
      </c>
      <c r="F317" s="139"/>
    </row>
    <row r="318" spans="1:6" ht="12" x14ac:dyDescent="0.35">
      <c r="A318" s="136">
        <v>316</v>
      </c>
      <c r="B318" s="141">
        <v>6523</v>
      </c>
      <c r="C318" s="140" t="s">
        <v>451</v>
      </c>
      <c r="D318" s="140" t="s">
        <v>386</v>
      </c>
      <c r="E318" s="138" t="s">
        <v>453</v>
      </c>
      <c r="F318" s="139"/>
    </row>
    <row r="319" spans="1:6" ht="12" x14ac:dyDescent="0.35">
      <c r="A319" s="136">
        <v>317</v>
      </c>
      <c r="B319" s="131">
        <v>653</v>
      </c>
      <c r="C319" s="140" t="s">
        <v>451</v>
      </c>
      <c r="D319" s="137" t="s">
        <v>387</v>
      </c>
      <c r="E319" s="138" t="s">
        <v>453</v>
      </c>
      <c r="F319" s="139"/>
    </row>
    <row r="320" spans="1:6" ht="12" x14ac:dyDescent="0.35">
      <c r="A320" s="136">
        <v>318</v>
      </c>
      <c r="B320" s="141">
        <v>6530</v>
      </c>
      <c r="C320" s="140" t="s">
        <v>451</v>
      </c>
      <c r="D320" s="140" t="s">
        <v>388</v>
      </c>
      <c r="E320" s="138" t="s">
        <v>453</v>
      </c>
      <c r="F320" s="139"/>
    </row>
    <row r="321" spans="1:6" ht="12" x14ac:dyDescent="0.35">
      <c r="A321" s="136">
        <v>319</v>
      </c>
      <c r="B321" s="141">
        <v>6531</v>
      </c>
      <c r="C321" s="140" t="s">
        <v>451</v>
      </c>
      <c r="D321" s="140" t="s">
        <v>389</v>
      </c>
      <c r="E321" s="138" t="s">
        <v>453</v>
      </c>
      <c r="F321" s="139"/>
    </row>
    <row r="322" spans="1:6" ht="12" x14ac:dyDescent="0.35">
      <c r="A322" s="136">
        <v>320</v>
      </c>
      <c r="B322" s="141">
        <v>6532</v>
      </c>
      <c r="C322" s="140" t="s">
        <v>451</v>
      </c>
      <c r="D322" s="140" t="s">
        <v>390</v>
      </c>
      <c r="E322" s="138" t="s">
        <v>453</v>
      </c>
      <c r="F322" s="139"/>
    </row>
    <row r="323" spans="1:6" ht="12" x14ac:dyDescent="0.35">
      <c r="A323" s="136">
        <v>321</v>
      </c>
      <c r="B323" s="131">
        <v>654</v>
      </c>
      <c r="C323" s="140" t="s">
        <v>451</v>
      </c>
      <c r="D323" s="137" t="s">
        <v>391</v>
      </c>
      <c r="E323" s="138" t="s">
        <v>453</v>
      </c>
      <c r="F323" s="139"/>
    </row>
    <row r="324" spans="1:6" ht="12" x14ac:dyDescent="0.35">
      <c r="A324" s="136">
        <v>322</v>
      </c>
      <c r="B324" s="141">
        <v>6540</v>
      </c>
      <c r="C324" s="140" t="s">
        <v>451</v>
      </c>
      <c r="D324" s="140" t="s">
        <v>392</v>
      </c>
      <c r="E324" s="138" t="s">
        <v>453</v>
      </c>
      <c r="F324" s="139" t="s">
        <v>534</v>
      </c>
    </row>
    <row r="325" spans="1:6" ht="12" x14ac:dyDescent="0.35">
      <c r="A325" s="136">
        <v>323</v>
      </c>
      <c r="B325" s="141">
        <v>6541</v>
      </c>
      <c r="C325" s="140" t="s">
        <v>451</v>
      </c>
      <c r="D325" s="140" t="s">
        <v>235</v>
      </c>
      <c r="E325" s="138" t="s">
        <v>453</v>
      </c>
      <c r="F325" s="139" t="s">
        <v>535</v>
      </c>
    </row>
    <row r="326" spans="1:6" ht="12" x14ac:dyDescent="0.35">
      <c r="A326" s="136">
        <v>324</v>
      </c>
      <c r="B326" s="141">
        <v>6542</v>
      </c>
      <c r="C326" s="140" t="s">
        <v>451</v>
      </c>
      <c r="D326" s="140" t="s">
        <v>393</v>
      </c>
      <c r="E326" s="138" t="s">
        <v>453</v>
      </c>
      <c r="F326" s="139" t="s">
        <v>536</v>
      </c>
    </row>
    <row r="327" spans="1:6" ht="12" x14ac:dyDescent="0.35">
      <c r="A327" s="136">
        <v>325</v>
      </c>
      <c r="B327" s="141">
        <v>6543</v>
      </c>
      <c r="C327" s="140" t="s">
        <v>451</v>
      </c>
      <c r="D327" s="140" t="s">
        <v>394</v>
      </c>
      <c r="E327" s="138" t="s">
        <v>453</v>
      </c>
      <c r="F327" s="139" t="s">
        <v>537</v>
      </c>
    </row>
    <row r="328" spans="1:6" ht="12" x14ac:dyDescent="0.35">
      <c r="A328" s="136">
        <v>326</v>
      </c>
      <c r="B328" s="141">
        <v>6544</v>
      </c>
      <c r="C328" s="140" t="s">
        <v>451</v>
      </c>
      <c r="D328" s="140" t="s">
        <v>395</v>
      </c>
      <c r="E328" s="138" t="s">
        <v>453</v>
      </c>
      <c r="F328" s="139" t="s">
        <v>538</v>
      </c>
    </row>
    <row r="329" spans="1:6" ht="12" x14ac:dyDescent="0.35">
      <c r="A329" s="136">
        <v>327</v>
      </c>
      <c r="B329" s="141">
        <v>6549</v>
      </c>
      <c r="C329" s="140" t="s">
        <v>451</v>
      </c>
      <c r="D329" s="140" t="s">
        <v>329</v>
      </c>
      <c r="E329" s="138" t="s">
        <v>453</v>
      </c>
      <c r="F329" s="139" t="s">
        <v>539</v>
      </c>
    </row>
    <row r="330" spans="1:6" ht="12" x14ac:dyDescent="0.35">
      <c r="A330" s="136">
        <v>328</v>
      </c>
      <c r="B330" s="131">
        <v>655</v>
      </c>
      <c r="C330" s="140" t="s">
        <v>451</v>
      </c>
      <c r="D330" s="137" t="s">
        <v>396</v>
      </c>
      <c r="E330" s="138" t="s">
        <v>453</v>
      </c>
      <c r="F330" s="139"/>
    </row>
    <row r="331" spans="1:6" ht="12" x14ac:dyDescent="0.35">
      <c r="A331" s="136">
        <v>329</v>
      </c>
      <c r="B331" s="141">
        <v>6550</v>
      </c>
      <c r="C331" s="140" t="s">
        <v>451</v>
      </c>
      <c r="D331" s="140" t="s">
        <v>89</v>
      </c>
      <c r="E331" s="138" t="s">
        <v>453</v>
      </c>
      <c r="F331" s="139" t="s">
        <v>540</v>
      </c>
    </row>
    <row r="332" spans="1:6" ht="12" x14ac:dyDescent="0.35">
      <c r="A332" s="136">
        <v>330</v>
      </c>
      <c r="B332" s="141">
        <v>6551</v>
      </c>
      <c r="C332" s="140" t="s">
        <v>451</v>
      </c>
      <c r="D332" s="140" t="s">
        <v>397</v>
      </c>
      <c r="E332" s="138" t="s">
        <v>453</v>
      </c>
      <c r="F332" s="139" t="s">
        <v>541</v>
      </c>
    </row>
    <row r="333" spans="1:6" ht="12" x14ac:dyDescent="0.35">
      <c r="A333" s="136">
        <v>331</v>
      </c>
      <c r="B333" s="141">
        <v>6552</v>
      </c>
      <c r="C333" s="140" t="s">
        <v>451</v>
      </c>
      <c r="D333" s="140" t="s">
        <v>398</v>
      </c>
      <c r="E333" s="138" t="s">
        <v>453</v>
      </c>
      <c r="F333" s="139" t="s">
        <v>542</v>
      </c>
    </row>
    <row r="334" spans="1:6" ht="12" x14ac:dyDescent="0.35">
      <c r="A334" s="136">
        <v>332</v>
      </c>
      <c r="B334" s="141">
        <v>6553</v>
      </c>
      <c r="C334" s="140" t="s">
        <v>451</v>
      </c>
      <c r="D334" s="140" t="s">
        <v>399</v>
      </c>
      <c r="E334" s="138" t="s">
        <v>453</v>
      </c>
      <c r="F334" s="139" t="s">
        <v>543</v>
      </c>
    </row>
    <row r="335" spans="1:6" ht="12" x14ac:dyDescent="0.35">
      <c r="A335" s="136">
        <v>333</v>
      </c>
      <c r="B335" s="141">
        <v>6559</v>
      </c>
      <c r="C335" s="140" t="s">
        <v>451</v>
      </c>
      <c r="D335" s="140" t="s">
        <v>400</v>
      </c>
      <c r="E335" s="138" t="s">
        <v>453</v>
      </c>
      <c r="F335" s="139" t="s">
        <v>544</v>
      </c>
    </row>
    <row r="336" spans="1:6" ht="12" x14ac:dyDescent="0.35">
      <c r="A336" s="136">
        <v>334</v>
      </c>
      <c r="B336" s="131">
        <v>656</v>
      </c>
      <c r="C336" s="140" t="s">
        <v>451</v>
      </c>
      <c r="D336" s="137" t="s">
        <v>86</v>
      </c>
      <c r="E336" s="138" t="s">
        <v>453</v>
      </c>
      <c r="F336" s="139"/>
    </row>
    <row r="337" spans="1:6" ht="12" x14ac:dyDescent="0.35">
      <c r="A337" s="136">
        <v>335</v>
      </c>
      <c r="B337" s="141">
        <v>6560</v>
      </c>
      <c r="C337" s="140" t="s">
        <v>451</v>
      </c>
      <c r="D337" s="140" t="s">
        <v>87</v>
      </c>
      <c r="E337" s="138" t="s">
        <v>453</v>
      </c>
      <c r="F337" s="139" t="s">
        <v>545</v>
      </c>
    </row>
    <row r="338" spans="1:6" ht="12" x14ac:dyDescent="0.35">
      <c r="A338" s="136">
        <v>336</v>
      </c>
      <c r="B338" s="141">
        <v>6561</v>
      </c>
      <c r="C338" s="140" t="s">
        <v>451</v>
      </c>
      <c r="D338" s="140" t="s">
        <v>88</v>
      </c>
      <c r="E338" s="138" t="s">
        <v>453</v>
      </c>
      <c r="F338" s="139" t="s">
        <v>546</v>
      </c>
    </row>
    <row r="339" spans="1:6" ht="12" x14ac:dyDescent="0.35">
      <c r="A339" s="136">
        <v>337</v>
      </c>
      <c r="B339" s="141">
        <v>6562</v>
      </c>
      <c r="C339" s="140" t="s">
        <v>451</v>
      </c>
      <c r="D339" s="140" t="s">
        <v>401</v>
      </c>
      <c r="E339" s="138" t="s">
        <v>453</v>
      </c>
      <c r="F339" s="139" t="s">
        <v>547</v>
      </c>
    </row>
    <row r="340" spans="1:6" ht="12" x14ac:dyDescent="0.35">
      <c r="A340" s="136">
        <v>338</v>
      </c>
      <c r="B340" s="141">
        <v>6563</v>
      </c>
      <c r="C340" s="140" t="s">
        <v>451</v>
      </c>
      <c r="D340" s="140" t="s">
        <v>402</v>
      </c>
      <c r="E340" s="138" t="s">
        <v>453</v>
      </c>
      <c r="F340" s="139" t="s">
        <v>548</v>
      </c>
    </row>
    <row r="341" spans="1:6" ht="12" x14ac:dyDescent="0.35">
      <c r="A341" s="136">
        <v>339</v>
      </c>
      <c r="B341" s="141">
        <v>6569</v>
      </c>
      <c r="C341" s="140" t="s">
        <v>451</v>
      </c>
      <c r="D341" s="140" t="s">
        <v>329</v>
      </c>
      <c r="E341" s="138" t="s">
        <v>453</v>
      </c>
      <c r="F341" s="139" t="s">
        <v>549</v>
      </c>
    </row>
    <row r="342" spans="1:6" ht="12" x14ac:dyDescent="0.35">
      <c r="A342" s="136">
        <v>340</v>
      </c>
      <c r="B342" s="131">
        <v>657</v>
      </c>
      <c r="C342" s="140" t="s">
        <v>451</v>
      </c>
      <c r="D342" s="137" t="s">
        <v>403</v>
      </c>
      <c r="E342" s="138" t="s">
        <v>453</v>
      </c>
      <c r="F342" s="139"/>
    </row>
    <row r="343" spans="1:6" ht="12" x14ac:dyDescent="0.35">
      <c r="A343" s="136">
        <v>341</v>
      </c>
      <c r="B343" s="141">
        <v>6570</v>
      </c>
      <c r="C343" s="140" t="s">
        <v>451</v>
      </c>
      <c r="D343" s="140" t="s">
        <v>404</v>
      </c>
      <c r="E343" s="138" t="s">
        <v>453</v>
      </c>
      <c r="F343" s="139" t="s">
        <v>550</v>
      </c>
    </row>
    <row r="344" spans="1:6" ht="12" x14ac:dyDescent="0.35">
      <c r="A344" s="136">
        <v>342</v>
      </c>
      <c r="B344" s="141">
        <v>6571</v>
      </c>
      <c r="C344" s="140" t="s">
        <v>451</v>
      </c>
      <c r="D344" s="140" t="s">
        <v>405</v>
      </c>
      <c r="E344" s="138" t="s">
        <v>453</v>
      </c>
      <c r="F344" s="139" t="s">
        <v>551</v>
      </c>
    </row>
    <row r="345" spans="1:6" ht="12" x14ac:dyDescent="0.35">
      <c r="A345" s="136">
        <v>343</v>
      </c>
      <c r="B345" s="141">
        <v>6572</v>
      </c>
      <c r="C345" s="140" t="s">
        <v>451</v>
      </c>
      <c r="D345" s="140" t="s">
        <v>406</v>
      </c>
      <c r="E345" s="138" t="s">
        <v>453</v>
      </c>
      <c r="F345" s="139" t="s">
        <v>552</v>
      </c>
    </row>
    <row r="346" spans="1:6" ht="12" x14ac:dyDescent="0.35">
      <c r="A346" s="136">
        <v>344</v>
      </c>
      <c r="B346" s="131">
        <v>658</v>
      </c>
      <c r="C346" s="140" t="s">
        <v>451</v>
      </c>
      <c r="D346" s="137" t="s">
        <v>407</v>
      </c>
      <c r="E346" s="138" t="s">
        <v>453</v>
      </c>
      <c r="F346" s="139"/>
    </row>
    <row r="347" spans="1:6" ht="12" x14ac:dyDescent="0.35">
      <c r="A347" s="136">
        <v>345</v>
      </c>
      <c r="B347" s="141">
        <v>6580</v>
      </c>
      <c r="C347" s="140" t="s">
        <v>451</v>
      </c>
      <c r="D347" s="140" t="s">
        <v>408</v>
      </c>
      <c r="E347" s="138" t="s">
        <v>453</v>
      </c>
      <c r="F347" s="139" t="s">
        <v>556</v>
      </c>
    </row>
    <row r="348" spans="1:6" ht="12" x14ac:dyDescent="0.35">
      <c r="A348" s="136">
        <v>346</v>
      </c>
      <c r="B348" s="141">
        <v>6581</v>
      </c>
      <c r="C348" s="140" t="s">
        <v>451</v>
      </c>
      <c r="D348" s="140" t="s">
        <v>81</v>
      </c>
      <c r="E348" s="138" t="s">
        <v>453</v>
      </c>
      <c r="F348" s="139" t="s">
        <v>81</v>
      </c>
    </row>
    <row r="349" spans="1:6" ht="12" x14ac:dyDescent="0.35">
      <c r="A349" s="136">
        <v>347</v>
      </c>
      <c r="B349" s="141">
        <v>6582</v>
      </c>
      <c r="C349" s="140" t="s">
        <v>451</v>
      </c>
      <c r="D349" s="140" t="s">
        <v>409</v>
      </c>
      <c r="E349" s="138" t="s">
        <v>453</v>
      </c>
      <c r="F349" s="139" t="s">
        <v>555</v>
      </c>
    </row>
    <row r="350" spans="1:6" ht="12" x14ac:dyDescent="0.35">
      <c r="A350" s="136">
        <v>348</v>
      </c>
      <c r="B350" s="141">
        <v>6583</v>
      </c>
      <c r="C350" s="140" t="s">
        <v>451</v>
      </c>
      <c r="D350" s="140" t="s">
        <v>410</v>
      </c>
      <c r="E350" s="138" t="s">
        <v>453</v>
      </c>
      <c r="F350" s="139" t="s">
        <v>554</v>
      </c>
    </row>
    <row r="351" spans="1:6" ht="12" x14ac:dyDescent="0.35">
      <c r="A351" s="136">
        <v>349</v>
      </c>
      <c r="B351" s="141">
        <v>6589</v>
      </c>
      <c r="C351" s="140" t="s">
        <v>451</v>
      </c>
      <c r="D351" s="140" t="s">
        <v>51</v>
      </c>
      <c r="E351" s="138" t="s">
        <v>453</v>
      </c>
      <c r="F351" s="139" t="s">
        <v>553</v>
      </c>
    </row>
    <row r="352" spans="1:6" ht="12" x14ac:dyDescent="0.35">
      <c r="A352" s="136">
        <v>350</v>
      </c>
      <c r="B352" s="131">
        <v>66</v>
      </c>
      <c r="C352" s="140" t="s">
        <v>451</v>
      </c>
      <c r="D352" s="137" t="s">
        <v>411</v>
      </c>
      <c r="E352" s="138" t="s">
        <v>453</v>
      </c>
      <c r="F352" s="139"/>
    </row>
    <row r="353" spans="1:6" ht="12" x14ac:dyDescent="0.35">
      <c r="A353" s="136">
        <v>351</v>
      </c>
      <c r="B353" s="131">
        <v>660</v>
      </c>
      <c r="C353" s="140" t="s">
        <v>451</v>
      </c>
      <c r="D353" s="137" t="s">
        <v>412</v>
      </c>
      <c r="E353" s="138" t="s">
        <v>453</v>
      </c>
      <c r="F353" s="139"/>
    </row>
    <row r="354" spans="1:6" ht="12" x14ac:dyDescent="0.35">
      <c r="A354" s="136">
        <v>352</v>
      </c>
      <c r="B354" s="141">
        <v>6600</v>
      </c>
      <c r="C354" s="140" t="s">
        <v>451</v>
      </c>
      <c r="D354" s="140" t="s">
        <v>413</v>
      </c>
      <c r="E354" s="138" t="s">
        <v>453</v>
      </c>
      <c r="F354" s="139" t="s">
        <v>558</v>
      </c>
    </row>
    <row r="355" spans="1:6" ht="12" x14ac:dyDescent="0.35">
      <c r="A355" s="136">
        <v>353</v>
      </c>
      <c r="B355" s="141">
        <v>6601</v>
      </c>
      <c r="C355" s="140" t="s">
        <v>451</v>
      </c>
      <c r="D355" s="140" t="s">
        <v>414</v>
      </c>
      <c r="E355" s="138" t="s">
        <v>453</v>
      </c>
      <c r="F355" s="139" t="s">
        <v>560</v>
      </c>
    </row>
    <row r="356" spans="1:6" ht="12" x14ac:dyDescent="0.35">
      <c r="A356" s="136">
        <v>354</v>
      </c>
      <c r="B356" s="141">
        <v>6602</v>
      </c>
      <c r="C356" s="140" t="s">
        <v>451</v>
      </c>
      <c r="D356" s="140" t="s">
        <v>415</v>
      </c>
      <c r="E356" s="138" t="s">
        <v>453</v>
      </c>
      <c r="F356" s="139" t="s">
        <v>559</v>
      </c>
    </row>
    <row r="357" spans="1:6" ht="12" x14ac:dyDescent="0.35">
      <c r="A357" s="136">
        <v>355</v>
      </c>
      <c r="B357" s="141">
        <v>6609</v>
      </c>
      <c r="C357" s="140" t="s">
        <v>451</v>
      </c>
      <c r="D357" s="140" t="s">
        <v>329</v>
      </c>
      <c r="E357" s="138" t="s">
        <v>453</v>
      </c>
      <c r="F357" s="139" t="s">
        <v>549</v>
      </c>
    </row>
    <row r="358" spans="1:6" ht="12" x14ac:dyDescent="0.35">
      <c r="A358" s="136">
        <v>356</v>
      </c>
      <c r="B358" s="131">
        <v>662</v>
      </c>
      <c r="C358" s="140" t="s">
        <v>451</v>
      </c>
      <c r="D358" s="137" t="s">
        <v>292</v>
      </c>
      <c r="E358" s="138" t="s">
        <v>453</v>
      </c>
      <c r="F358" s="139"/>
    </row>
    <row r="359" spans="1:6" ht="12" x14ac:dyDescent="0.35">
      <c r="A359" s="136">
        <v>357</v>
      </c>
      <c r="B359" s="141">
        <v>6621</v>
      </c>
      <c r="C359" s="140" t="s">
        <v>451</v>
      </c>
      <c r="D359" s="140" t="s">
        <v>292</v>
      </c>
      <c r="E359" s="138" t="s">
        <v>453</v>
      </c>
      <c r="F359" s="139" t="s">
        <v>557</v>
      </c>
    </row>
    <row r="360" spans="1:6" ht="12" x14ac:dyDescent="0.35">
      <c r="A360" s="136">
        <v>358</v>
      </c>
      <c r="B360" s="131">
        <v>663</v>
      </c>
      <c r="C360" s="140" t="s">
        <v>451</v>
      </c>
      <c r="D360" s="137" t="s">
        <v>416</v>
      </c>
      <c r="E360" s="138" t="s">
        <v>453</v>
      </c>
      <c r="F360" s="139"/>
    </row>
    <row r="361" spans="1:6" ht="12" x14ac:dyDescent="0.35">
      <c r="A361" s="136">
        <v>359</v>
      </c>
      <c r="B361" s="141">
        <v>6630</v>
      </c>
      <c r="C361" s="140" t="s">
        <v>451</v>
      </c>
      <c r="D361" s="140" t="s">
        <v>417</v>
      </c>
      <c r="E361" s="138" t="s">
        <v>453</v>
      </c>
      <c r="F361" s="139" t="s">
        <v>561</v>
      </c>
    </row>
    <row r="362" spans="1:6" ht="12" x14ac:dyDescent="0.35">
      <c r="A362" s="136">
        <v>360</v>
      </c>
      <c r="B362" s="141">
        <v>6631</v>
      </c>
      <c r="C362" s="140" t="s">
        <v>451</v>
      </c>
      <c r="D362" s="140" t="s">
        <v>418</v>
      </c>
      <c r="E362" s="138" t="s">
        <v>453</v>
      </c>
      <c r="F362" s="139" t="s">
        <v>562</v>
      </c>
    </row>
    <row r="363" spans="1:6" ht="12" x14ac:dyDescent="0.35">
      <c r="A363" s="136">
        <v>361</v>
      </c>
      <c r="B363" s="131">
        <v>68</v>
      </c>
      <c r="C363" s="140" t="s">
        <v>451</v>
      </c>
      <c r="D363" s="137" t="s">
        <v>419</v>
      </c>
      <c r="E363" s="138" t="s">
        <v>453</v>
      </c>
      <c r="F363" s="139"/>
    </row>
    <row r="364" spans="1:6" ht="12" x14ac:dyDescent="0.35">
      <c r="A364" s="136">
        <v>362</v>
      </c>
      <c r="B364" s="131">
        <v>680</v>
      </c>
      <c r="C364" s="140" t="s">
        <v>451</v>
      </c>
      <c r="D364" s="137" t="s">
        <v>420</v>
      </c>
      <c r="E364" s="138" t="s">
        <v>453</v>
      </c>
      <c r="F364" s="139"/>
    </row>
    <row r="365" spans="1:6" ht="12" x14ac:dyDescent="0.35">
      <c r="A365" s="136">
        <v>363</v>
      </c>
      <c r="B365" s="141">
        <v>6800</v>
      </c>
      <c r="C365" s="140" t="s">
        <v>451</v>
      </c>
      <c r="D365" s="140" t="s">
        <v>421</v>
      </c>
      <c r="E365" s="138" t="s">
        <v>453</v>
      </c>
      <c r="F365" s="139"/>
    </row>
    <row r="366" spans="1:6" ht="12" x14ac:dyDescent="0.35">
      <c r="A366" s="136">
        <v>364</v>
      </c>
      <c r="B366" s="131">
        <v>684</v>
      </c>
      <c r="C366" s="140" t="s">
        <v>451</v>
      </c>
      <c r="D366" s="137" t="s">
        <v>422</v>
      </c>
      <c r="E366" s="138" t="s">
        <v>453</v>
      </c>
      <c r="F366" s="139"/>
    </row>
    <row r="367" spans="1:6" ht="12" x14ac:dyDescent="0.35">
      <c r="A367" s="136">
        <v>365</v>
      </c>
      <c r="B367" s="141">
        <v>6840</v>
      </c>
      <c r="C367" s="140" t="s">
        <v>451</v>
      </c>
      <c r="D367" s="140" t="s">
        <v>82</v>
      </c>
      <c r="E367" s="138" t="s">
        <v>453</v>
      </c>
      <c r="F367" s="139" t="s">
        <v>563</v>
      </c>
    </row>
    <row r="368" spans="1:6" ht="12" x14ac:dyDescent="0.35">
      <c r="A368" s="136">
        <v>366</v>
      </c>
      <c r="B368" s="141">
        <v>6841</v>
      </c>
      <c r="C368" s="140" t="s">
        <v>451</v>
      </c>
      <c r="D368" s="140" t="s">
        <v>423</v>
      </c>
      <c r="E368" s="138" t="s">
        <v>453</v>
      </c>
      <c r="F368" s="139"/>
    </row>
    <row r="369" spans="1:6" ht="12" x14ac:dyDescent="0.35">
      <c r="A369" s="136">
        <v>367</v>
      </c>
      <c r="B369" s="131">
        <v>69</v>
      </c>
      <c r="C369" s="140" t="s">
        <v>451</v>
      </c>
      <c r="D369" s="137" t="s">
        <v>424</v>
      </c>
      <c r="E369" s="138" t="s">
        <v>453</v>
      </c>
      <c r="F369" s="139"/>
    </row>
    <row r="370" spans="1:6" ht="12" x14ac:dyDescent="0.35">
      <c r="A370" s="136">
        <v>368</v>
      </c>
      <c r="B370" s="131">
        <v>691</v>
      </c>
      <c r="C370" s="140" t="s">
        <v>451</v>
      </c>
      <c r="D370" s="137" t="s">
        <v>90</v>
      </c>
      <c r="E370" s="138" t="s">
        <v>453</v>
      </c>
      <c r="F370" s="139"/>
    </row>
    <row r="371" spans="1:6" ht="12" x14ac:dyDescent="0.35">
      <c r="A371" s="136">
        <v>369</v>
      </c>
      <c r="B371" s="141">
        <v>6910</v>
      </c>
      <c r="C371" s="140" t="s">
        <v>451</v>
      </c>
      <c r="D371" s="140" t="s">
        <v>91</v>
      </c>
      <c r="E371" s="138" t="s">
        <v>453</v>
      </c>
      <c r="F371" s="139"/>
    </row>
    <row r="372" spans="1:6" ht="12" x14ac:dyDescent="0.35">
      <c r="A372" s="136">
        <v>370</v>
      </c>
      <c r="B372" s="141">
        <v>6911</v>
      </c>
      <c r="C372" s="140" t="s">
        <v>451</v>
      </c>
      <c r="D372" s="140" t="s">
        <v>425</v>
      </c>
      <c r="E372" s="138" t="s">
        <v>453</v>
      </c>
      <c r="F372" s="139"/>
    </row>
    <row r="373" spans="1:6" ht="12" x14ac:dyDescent="0.35">
      <c r="A373" s="136">
        <v>371</v>
      </c>
      <c r="B373" s="141">
        <v>6912</v>
      </c>
      <c r="C373" s="140" t="s">
        <v>451</v>
      </c>
      <c r="D373" s="140" t="s">
        <v>96</v>
      </c>
      <c r="E373" s="138" t="s">
        <v>453</v>
      </c>
      <c r="F373" s="139"/>
    </row>
    <row r="374" spans="1:6" ht="12" x14ac:dyDescent="0.35">
      <c r="A374" s="136">
        <v>372</v>
      </c>
      <c r="B374" s="141">
        <v>6919</v>
      </c>
      <c r="C374" s="140" t="s">
        <v>451</v>
      </c>
      <c r="D374" s="140" t="s">
        <v>92</v>
      </c>
      <c r="E374" s="138" t="s">
        <v>453</v>
      </c>
      <c r="F374" s="139"/>
    </row>
    <row r="375" spans="1:6" ht="12" x14ac:dyDescent="0.35">
      <c r="A375" s="136">
        <v>373</v>
      </c>
      <c r="B375" s="131">
        <v>8</v>
      </c>
      <c r="C375" s="137" t="s">
        <v>452</v>
      </c>
      <c r="D375" s="137" t="s">
        <v>426</v>
      </c>
      <c r="E375" s="138" t="s">
        <v>453</v>
      </c>
      <c r="F375" s="139"/>
    </row>
    <row r="376" spans="1:6" ht="12" x14ac:dyDescent="0.35">
      <c r="A376" s="136">
        <v>374</v>
      </c>
      <c r="B376" s="131">
        <v>80</v>
      </c>
      <c r="C376" s="137" t="s">
        <v>452</v>
      </c>
      <c r="D376" s="137" t="s">
        <v>426</v>
      </c>
      <c r="E376" s="138" t="s">
        <v>453</v>
      </c>
      <c r="F376" s="139"/>
    </row>
    <row r="377" spans="1:6" ht="12" x14ac:dyDescent="0.35">
      <c r="A377" s="136">
        <v>375</v>
      </c>
      <c r="B377" s="131">
        <v>800</v>
      </c>
      <c r="C377" s="137" t="s">
        <v>450</v>
      </c>
      <c r="D377" s="137" t="s">
        <v>427</v>
      </c>
      <c r="E377" s="138" t="s">
        <v>453</v>
      </c>
      <c r="F377" s="139"/>
    </row>
    <row r="378" spans="1:6" ht="12" x14ac:dyDescent="0.35">
      <c r="A378" s="136">
        <v>376</v>
      </c>
      <c r="B378" s="141">
        <v>8000</v>
      </c>
      <c r="C378" s="140" t="s">
        <v>450</v>
      </c>
      <c r="D378" s="140" t="s">
        <v>427</v>
      </c>
      <c r="E378" s="138" t="s">
        <v>453</v>
      </c>
      <c r="F378" s="139"/>
    </row>
    <row r="379" spans="1:6" ht="12" x14ac:dyDescent="0.35">
      <c r="A379" s="136">
        <v>377</v>
      </c>
      <c r="B379" s="141">
        <v>8001</v>
      </c>
      <c r="C379" s="140" t="s">
        <v>450</v>
      </c>
      <c r="D379" s="140" t="s">
        <v>428</v>
      </c>
      <c r="E379" s="138" t="s">
        <v>453</v>
      </c>
      <c r="F379" s="139"/>
    </row>
    <row r="380" spans="1:6" ht="12" x14ac:dyDescent="0.35">
      <c r="A380" s="136">
        <v>378</v>
      </c>
      <c r="B380" s="131">
        <v>801</v>
      </c>
      <c r="C380" s="137" t="s">
        <v>451</v>
      </c>
      <c r="D380" s="137" t="s">
        <v>429</v>
      </c>
      <c r="E380" s="138" t="s">
        <v>453</v>
      </c>
      <c r="F380" s="139"/>
    </row>
    <row r="381" spans="1:6" ht="12" x14ac:dyDescent="0.35">
      <c r="A381" s="136">
        <v>379</v>
      </c>
      <c r="B381" s="141">
        <v>8010</v>
      </c>
      <c r="C381" s="140" t="s">
        <v>451</v>
      </c>
      <c r="D381" s="140" t="s">
        <v>429</v>
      </c>
      <c r="E381" s="138" t="s">
        <v>453</v>
      </c>
      <c r="F381" s="139"/>
    </row>
    <row r="382" spans="1:6" ht="12" x14ac:dyDescent="0.35">
      <c r="A382" s="136">
        <v>380</v>
      </c>
      <c r="B382" s="141">
        <v>8011</v>
      </c>
      <c r="C382" s="140" t="s">
        <v>451</v>
      </c>
      <c r="D382" s="140" t="s">
        <v>430</v>
      </c>
      <c r="E382" s="138" t="s">
        <v>453</v>
      </c>
      <c r="F382" s="139"/>
    </row>
    <row r="383" spans="1:6" ht="12" x14ac:dyDescent="0.35">
      <c r="A383" s="136">
        <v>381</v>
      </c>
      <c r="B383" s="141">
        <v>8015</v>
      </c>
      <c r="C383" s="140" t="s">
        <v>451</v>
      </c>
      <c r="D383" s="140" t="s">
        <v>431</v>
      </c>
      <c r="E383" s="138" t="s">
        <v>453</v>
      </c>
      <c r="F383" s="139"/>
    </row>
    <row r="384" spans="1:6" ht="12" x14ac:dyDescent="0.35">
      <c r="A384" s="136">
        <v>382</v>
      </c>
      <c r="B384" s="131">
        <v>81</v>
      </c>
      <c r="C384" s="137" t="s">
        <v>452</v>
      </c>
      <c r="D384" s="137" t="s">
        <v>432</v>
      </c>
      <c r="E384" s="138" t="s">
        <v>453</v>
      </c>
      <c r="F384" s="139"/>
    </row>
    <row r="385" spans="1:6" ht="12" x14ac:dyDescent="0.35">
      <c r="A385" s="136">
        <v>383</v>
      </c>
      <c r="B385" s="131">
        <v>810</v>
      </c>
      <c r="C385" s="137" t="s">
        <v>452</v>
      </c>
      <c r="D385" s="137" t="s">
        <v>232</v>
      </c>
      <c r="E385" s="138" t="s">
        <v>453</v>
      </c>
      <c r="F385" s="139"/>
    </row>
    <row r="386" spans="1:6" ht="12" x14ac:dyDescent="0.35">
      <c r="A386" s="136">
        <v>384</v>
      </c>
      <c r="B386" s="141">
        <v>8100</v>
      </c>
      <c r="C386" s="140" t="s">
        <v>450</v>
      </c>
      <c r="D386" s="140" t="s">
        <v>233</v>
      </c>
      <c r="E386" s="138" t="s">
        <v>457</v>
      </c>
      <c r="F386" s="139"/>
    </row>
    <row r="387" spans="1:6" ht="12" x14ac:dyDescent="0.35">
      <c r="A387" s="136">
        <v>385</v>
      </c>
      <c r="B387" s="141">
        <v>8101</v>
      </c>
      <c r="C387" s="140" t="s">
        <v>451</v>
      </c>
      <c r="D387" s="140" t="s">
        <v>234</v>
      </c>
      <c r="E387" s="138" t="s">
        <v>457</v>
      </c>
      <c r="F387" s="139"/>
    </row>
    <row r="388" spans="1:6" ht="12" x14ac:dyDescent="0.35">
      <c r="A388" s="136">
        <v>386</v>
      </c>
      <c r="B388" s="131">
        <v>82</v>
      </c>
      <c r="C388" s="137" t="s">
        <v>452</v>
      </c>
      <c r="D388" s="137" t="s">
        <v>433</v>
      </c>
      <c r="E388" s="138" t="s">
        <v>453</v>
      </c>
      <c r="F388" s="139"/>
    </row>
    <row r="389" spans="1:6" ht="12" x14ac:dyDescent="0.35">
      <c r="A389" s="136">
        <v>387</v>
      </c>
      <c r="B389" s="131">
        <v>820</v>
      </c>
      <c r="C389" s="137" t="s">
        <v>452</v>
      </c>
      <c r="D389" s="137" t="s">
        <v>97</v>
      </c>
      <c r="E389" s="138" t="s">
        <v>453</v>
      </c>
      <c r="F389" s="139"/>
    </row>
    <row r="390" spans="1:6" ht="12" x14ac:dyDescent="0.35">
      <c r="A390" s="136">
        <v>388</v>
      </c>
      <c r="B390" s="141">
        <v>8200</v>
      </c>
      <c r="C390" s="140" t="s">
        <v>451</v>
      </c>
      <c r="D390" s="140" t="s">
        <v>98</v>
      </c>
      <c r="E390" s="138" t="s">
        <v>453</v>
      </c>
      <c r="F390" s="139"/>
    </row>
    <row r="391" spans="1:6" ht="12" x14ac:dyDescent="0.35">
      <c r="A391" s="136">
        <v>389</v>
      </c>
      <c r="B391" s="141">
        <v>8201</v>
      </c>
      <c r="C391" s="140" t="s">
        <v>450</v>
      </c>
      <c r="D391" s="140" t="s">
        <v>99</v>
      </c>
      <c r="E391" s="138" t="s">
        <v>453</v>
      </c>
      <c r="F391" s="139"/>
    </row>
    <row r="392" spans="1:6" ht="12" x14ac:dyDescent="0.35">
      <c r="A392" s="136">
        <v>390</v>
      </c>
      <c r="B392" s="131">
        <v>89</v>
      </c>
      <c r="C392" s="137" t="s">
        <v>451</v>
      </c>
      <c r="D392" s="137" t="s">
        <v>434</v>
      </c>
      <c r="E392" s="138" t="s">
        <v>453</v>
      </c>
      <c r="F392" s="139"/>
    </row>
    <row r="393" spans="1:6" ht="12" x14ac:dyDescent="0.35">
      <c r="A393" s="136">
        <v>391</v>
      </c>
      <c r="B393" s="131">
        <v>890</v>
      </c>
      <c r="C393" s="137" t="s">
        <v>451</v>
      </c>
      <c r="D393" s="137" t="s">
        <v>435</v>
      </c>
      <c r="E393" s="138" t="s">
        <v>453</v>
      </c>
      <c r="F393" s="139"/>
    </row>
    <row r="394" spans="1:6" ht="12" x14ac:dyDescent="0.35">
      <c r="A394" s="136">
        <v>392</v>
      </c>
      <c r="B394" s="141">
        <v>8900</v>
      </c>
      <c r="C394" s="140" t="s">
        <v>451</v>
      </c>
      <c r="D394" s="140" t="s">
        <v>93</v>
      </c>
      <c r="E394" s="138" t="s">
        <v>453</v>
      </c>
      <c r="F394" s="139"/>
    </row>
    <row r="395" spans="1:6" ht="12" x14ac:dyDescent="0.35">
      <c r="A395" s="136">
        <v>393</v>
      </c>
      <c r="B395" s="141">
        <v>8901</v>
      </c>
      <c r="C395" s="140" t="s">
        <v>451</v>
      </c>
      <c r="D395" s="140" t="s">
        <v>94</v>
      </c>
      <c r="E395" s="138" t="s">
        <v>453</v>
      </c>
      <c r="F395" s="139"/>
    </row>
    <row r="396" spans="1:6" ht="12" x14ac:dyDescent="0.35">
      <c r="A396" s="136">
        <v>394</v>
      </c>
      <c r="B396" s="141">
        <v>8902</v>
      </c>
      <c r="C396" s="140" t="s">
        <v>451</v>
      </c>
      <c r="D396" s="140" t="s">
        <v>95</v>
      </c>
      <c r="E396" s="138" t="s">
        <v>453</v>
      </c>
      <c r="F396" s="139"/>
    </row>
    <row r="397" spans="1:6" ht="12" x14ac:dyDescent="0.35">
      <c r="A397" s="136">
        <v>395</v>
      </c>
      <c r="B397" s="131">
        <v>9</v>
      </c>
      <c r="C397" s="137" t="s">
        <v>452</v>
      </c>
      <c r="D397" s="137" t="s">
        <v>436</v>
      </c>
      <c r="E397" s="138" t="s">
        <v>453</v>
      </c>
      <c r="F397" s="139"/>
    </row>
    <row r="398" spans="1:6" ht="12" x14ac:dyDescent="0.35">
      <c r="A398" s="136">
        <v>396</v>
      </c>
      <c r="B398" s="131">
        <v>90</v>
      </c>
      <c r="C398" s="137" t="s">
        <v>452</v>
      </c>
      <c r="D398" s="137" t="s">
        <v>437</v>
      </c>
      <c r="E398" s="138" t="s">
        <v>453</v>
      </c>
      <c r="F398" s="139"/>
    </row>
    <row r="399" spans="1:6" ht="12" x14ac:dyDescent="0.35">
      <c r="A399" s="136">
        <v>397</v>
      </c>
      <c r="B399" s="131">
        <v>900</v>
      </c>
      <c r="C399" s="137" t="s">
        <v>452</v>
      </c>
      <c r="D399" s="137" t="s">
        <v>438</v>
      </c>
      <c r="E399" s="138" t="s">
        <v>453</v>
      </c>
      <c r="F399" s="139"/>
    </row>
    <row r="400" spans="1:6" ht="12" x14ac:dyDescent="0.35">
      <c r="A400" s="136">
        <v>398</v>
      </c>
      <c r="B400" s="141">
        <v>9000</v>
      </c>
      <c r="C400" s="140" t="s">
        <v>452</v>
      </c>
      <c r="D400" s="140" t="s">
        <v>438</v>
      </c>
      <c r="E400" s="138" t="s">
        <v>453</v>
      </c>
      <c r="F400" s="139"/>
    </row>
    <row r="401" spans="1:6" ht="12" x14ac:dyDescent="0.35">
      <c r="A401" s="136">
        <v>399</v>
      </c>
      <c r="B401" s="131">
        <v>91</v>
      </c>
      <c r="C401" s="137" t="s">
        <v>452</v>
      </c>
      <c r="D401" s="137" t="s">
        <v>439</v>
      </c>
      <c r="E401" s="138" t="s">
        <v>453</v>
      </c>
      <c r="F401" s="139"/>
    </row>
    <row r="402" spans="1:6" ht="12" x14ac:dyDescent="0.35">
      <c r="A402" s="136">
        <v>400</v>
      </c>
      <c r="B402" s="131">
        <v>910</v>
      </c>
      <c r="C402" s="137" t="s">
        <v>452</v>
      </c>
      <c r="D402" s="137" t="s">
        <v>440</v>
      </c>
      <c r="E402" s="138" t="s">
        <v>453</v>
      </c>
      <c r="F402" s="139"/>
    </row>
    <row r="403" spans="1:6" ht="12" x14ac:dyDescent="0.35">
      <c r="A403" s="136">
        <v>401</v>
      </c>
      <c r="B403" s="141">
        <v>9100</v>
      </c>
      <c r="C403" s="140" t="s">
        <v>452</v>
      </c>
      <c r="D403" s="140" t="s">
        <v>441</v>
      </c>
      <c r="E403" s="138" t="s">
        <v>453</v>
      </c>
      <c r="F403" s="139"/>
    </row>
    <row r="404" spans="1:6" ht="12" x14ac:dyDescent="0.35">
      <c r="A404" s="136">
        <v>402</v>
      </c>
      <c r="B404" s="141">
        <v>9101</v>
      </c>
      <c r="C404" s="140" t="s">
        <v>452</v>
      </c>
      <c r="D404" s="140" t="s">
        <v>442</v>
      </c>
      <c r="E404" s="138" t="s">
        <v>453</v>
      </c>
      <c r="F404" s="139"/>
    </row>
    <row r="405" spans="1:6" ht="12" x14ac:dyDescent="0.35">
      <c r="A405" s="136">
        <v>403</v>
      </c>
      <c r="B405" s="131">
        <v>99</v>
      </c>
      <c r="C405" s="137" t="s">
        <v>452</v>
      </c>
      <c r="D405" s="137" t="s">
        <v>443</v>
      </c>
      <c r="E405" s="138" t="s">
        <v>453</v>
      </c>
      <c r="F405" s="139"/>
    </row>
    <row r="406" spans="1:6" ht="12" x14ac:dyDescent="0.35">
      <c r="A406" s="136">
        <v>404</v>
      </c>
      <c r="B406" s="131">
        <v>990</v>
      </c>
      <c r="C406" s="137" t="s">
        <v>452</v>
      </c>
      <c r="D406" s="137" t="s">
        <v>444</v>
      </c>
      <c r="E406" s="138" t="s">
        <v>453</v>
      </c>
      <c r="F406" s="139"/>
    </row>
    <row r="407" spans="1:6" ht="12" x14ac:dyDescent="0.35">
      <c r="A407" s="136">
        <v>405</v>
      </c>
      <c r="B407" s="141">
        <v>9900</v>
      </c>
      <c r="C407" s="140" t="s">
        <v>452</v>
      </c>
      <c r="D407" s="140" t="s">
        <v>445</v>
      </c>
      <c r="E407" s="138" t="s">
        <v>453</v>
      </c>
      <c r="F407" s="139"/>
    </row>
    <row r="408" spans="1:6" ht="12" x14ac:dyDescent="0.35">
      <c r="A408" s="136">
        <v>406</v>
      </c>
      <c r="B408" s="141">
        <v>9901</v>
      </c>
      <c r="C408" s="140" t="s">
        <v>452</v>
      </c>
      <c r="D408" s="140" t="s">
        <v>446</v>
      </c>
      <c r="E408" s="138" t="s">
        <v>453</v>
      </c>
      <c r="F408" s="139"/>
    </row>
    <row r="409" spans="1:6" ht="12" x14ac:dyDescent="0.35">
      <c r="A409" s="136">
        <v>407</v>
      </c>
      <c r="B409" s="131">
        <v>991</v>
      </c>
      <c r="C409" s="137" t="s">
        <v>452</v>
      </c>
      <c r="D409" s="137" t="s">
        <v>447</v>
      </c>
      <c r="E409" s="138" t="s">
        <v>453</v>
      </c>
      <c r="F409" s="139"/>
    </row>
    <row r="410" spans="1:6" ht="12" x14ac:dyDescent="0.35">
      <c r="A410" s="136">
        <v>408</v>
      </c>
      <c r="B410" s="141">
        <v>9910</v>
      </c>
      <c r="C410" s="140" t="s">
        <v>452</v>
      </c>
      <c r="D410" s="140" t="s">
        <v>447</v>
      </c>
      <c r="E410" s="138" t="s">
        <v>453</v>
      </c>
      <c r="F410" s="139"/>
    </row>
  </sheetData>
  <sheetProtection sheet="1" objects="1" scenarios="1" selectLockedCells="1" autoFilter="0"/>
  <autoFilter ref="A2:F410" xr:uid="{B7783398-3658-437A-B9B6-B04C9A5DBEFB}">
    <sortState xmlns:xlrd2="http://schemas.microsoft.com/office/spreadsheetml/2017/richdata2" ref="A3:F410">
      <sortCondition ref="A3:A410"/>
    </sortState>
  </autoFilter>
  <sortState xmlns:xlrd2="http://schemas.microsoft.com/office/spreadsheetml/2017/richdata2" ref="A3:F410">
    <sortCondition ref="A3:A410"/>
  </sortState>
  <mergeCells count="1">
    <mergeCell ref="B1:F1"/>
  </mergeCells>
  <conditionalFormatting sqref="E2:E1048576">
    <cfRule type="cellIs" dxfId="4" priority="1" operator="notEqual">
      <formula>0</formula>
    </cfRule>
  </conditionalFormatting>
  <printOptions horizontalCentered="1"/>
  <pageMargins left="0.78740157480314965" right="0.78740157480314965" top="0.98425196850393704" bottom="0.98425196850393704" header="0.51181102362204722" footer="0.51181102362204722"/>
  <pageSetup paperSize="9" fitToHeight="0"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F4147D-3308-4EA4-AC6C-465CF305C678}">
  <sheetPr>
    <pageSetUpPr fitToPage="1"/>
  </sheetPr>
  <dimension ref="A1:I36"/>
  <sheetViews>
    <sheetView zoomScale="75" workbookViewId="0">
      <selection activeCell="E2" sqref="E2:F2"/>
    </sheetView>
  </sheetViews>
  <sheetFormatPr baseColWidth="10" defaultColWidth="10.81640625" defaultRowHeight="12.5" x14ac:dyDescent="0.35"/>
  <cols>
    <col min="1" max="1" width="10.81640625" style="33" customWidth="1"/>
    <col min="2" max="2" width="13.453125" style="33" customWidth="1"/>
    <col min="3" max="3" width="10" style="33" customWidth="1"/>
    <col min="4" max="4" width="11.7265625" style="33" customWidth="1"/>
    <col min="5" max="5" width="11.26953125" style="33" customWidth="1"/>
    <col min="6" max="6" width="11.1796875" style="33" customWidth="1"/>
    <col min="7" max="7" width="10.81640625" style="33" customWidth="1"/>
    <col min="8" max="8" width="9.26953125" style="33" customWidth="1"/>
    <col min="9" max="16384" width="10.81640625" style="33"/>
  </cols>
  <sheetData>
    <row r="1" spans="1:8" ht="17.149999999999999" customHeight="1" x14ac:dyDescent="0.35">
      <c r="A1" s="245" t="s">
        <v>139</v>
      </c>
      <c r="B1" s="246"/>
      <c r="C1" s="246"/>
      <c r="D1" s="247"/>
      <c r="E1" s="227" t="s">
        <v>140</v>
      </c>
      <c r="F1" s="228"/>
      <c r="G1" s="228" t="s">
        <v>141</v>
      </c>
      <c r="H1" s="228"/>
    </row>
    <row r="2" spans="1:8" ht="25" customHeight="1" thickBot="1" x14ac:dyDescent="0.4">
      <c r="A2" s="248"/>
      <c r="B2" s="249"/>
      <c r="C2" s="249"/>
      <c r="D2" s="250"/>
      <c r="E2" s="229">
        <f ca="1">TODAY()</f>
        <v>44605</v>
      </c>
      <c r="F2" s="230"/>
      <c r="G2" s="231" t="s">
        <v>228</v>
      </c>
      <c r="H2" s="231"/>
    </row>
    <row r="3" spans="1:8" ht="12" customHeight="1" x14ac:dyDescent="0.35">
      <c r="A3" s="146" t="s">
        <v>247</v>
      </c>
      <c r="B3" s="147" t="s">
        <v>103</v>
      </c>
      <c r="C3" s="244"/>
      <c r="D3" s="244"/>
      <c r="E3" s="244"/>
      <c r="F3" s="244"/>
      <c r="G3" s="244"/>
      <c r="H3" s="244"/>
    </row>
    <row r="4" spans="1:8" ht="25" customHeight="1" x14ac:dyDescent="0.35">
      <c r="A4" s="214" t="s">
        <v>142</v>
      </c>
      <c r="B4" s="214"/>
      <c r="C4" s="243"/>
      <c r="D4" s="212"/>
      <c r="E4" s="212"/>
      <c r="F4" s="212"/>
      <c r="G4" s="212"/>
      <c r="H4" s="212"/>
    </row>
    <row r="5" spans="1:8" ht="12" customHeight="1" thickBot="1" x14ac:dyDescent="0.4">
      <c r="A5" s="213"/>
      <c r="B5" s="213"/>
      <c r="C5" s="213"/>
      <c r="D5" s="213"/>
      <c r="E5" s="213"/>
      <c r="F5" s="213"/>
      <c r="G5" s="213"/>
      <c r="H5" s="213"/>
    </row>
    <row r="6" spans="1:8" ht="25" customHeight="1" thickBot="1" x14ac:dyDescent="0.4">
      <c r="A6" s="214" t="s">
        <v>143</v>
      </c>
      <c r="B6" s="214"/>
      <c r="C6" s="212"/>
      <c r="D6" s="212"/>
      <c r="E6" s="212"/>
      <c r="F6" s="164" t="s">
        <v>144</v>
      </c>
      <c r="G6" s="219"/>
      <c r="H6" s="220"/>
    </row>
    <row r="7" spans="1:8" ht="12" customHeight="1" x14ac:dyDescent="0.35">
      <c r="A7" s="211"/>
      <c r="B7" s="211"/>
      <c r="C7" s="211"/>
      <c r="D7" s="211"/>
      <c r="E7" s="211"/>
      <c r="F7" s="211"/>
      <c r="G7" s="211"/>
      <c r="H7" s="211"/>
    </row>
    <row r="8" spans="1:8" ht="25" customHeight="1" x14ac:dyDescent="0.35">
      <c r="A8" s="214" t="s">
        <v>145</v>
      </c>
      <c r="B8" s="214"/>
      <c r="C8" s="212"/>
      <c r="D8" s="212"/>
      <c r="E8" s="150" t="s">
        <v>146</v>
      </c>
      <c r="F8" s="212"/>
      <c r="G8" s="212"/>
      <c r="H8" s="212"/>
    </row>
    <row r="9" spans="1:8" ht="12" customHeight="1" x14ac:dyDescent="0.35">
      <c r="A9" s="149"/>
      <c r="B9" s="165"/>
      <c r="C9" s="165"/>
      <c r="D9" s="166"/>
      <c r="E9" s="167"/>
      <c r="F9" s="167"/>
      <c r="G9" s="167"/>
      <c r="H9" s="167"/>
    </row>
    <row r="10" spans="1:8" ht="25" customHeight="1" x14ac:dyDescent="0.35">
      <c r="A10" s="214" t="s">
        <v>147</v>
      </c>
      <c r="B10" s="214"/>
      <c r="C10" s="212"/>
      <c r="D10" s="212"/>
      <c r="E10" s="212"/>
      <c r="F10" s="151" t="s">
        <v>148</v>
      </c>
      <c r="G10" s="216"/>
      <c r="H10" s="216"/>
    </row>
    <row r="11" spans="1:8" ht="12" customHeight="1" x14ac:dyDescent="0.35">
      <c r="A11" s="202"/>
      <c r="B11" s="202"/>
      <c r="C11" s="202"/>
      <c r="D11" s="202"/>
      <c r="E11" s="202"/>
      <c r="F11" s="202"/>
      <c r="G11" s="202"/>
      <c r="H11" s="202"/>
    </row>
    <row r="12" spans="1:8" ht="25" customHeight="1" x14ac:dyDescent="0.35">
      <c r="A12" s="34" t="s">
        <v>149</v>
      </c>
      <c r="D12" s="35" t="s">
        <v>112</v>
      </c>
      <c r="E12" s="36" t="s">
        <v>150</v>
      </c>
      <c r="F12" s="37" t="s">
        <v>114</v>
      </c>
      <c r="G12" s="152"/>
    </row>
    <row r="13" spans="1:8" ht="12" customHeight="1" x14ac:dyDescent="0.35">
      <c r="A13" s="203" t="s">
        <v>151</v>
      </c>
      <c r="B13" s="203"/>
      <c r="C13" s="203"/>
      <c r="D13" s="203"/>
      <c r="E13" s="204"/>
      <c r="F13" s="204"/>
      <c r="G13" s="204"/>
      <c r="H13" s="204"/>
    </row>
    <row r="14" spans="1:8" ht="12" customHeight="1" x14ac:dyDescent="0.35">
      <c r="A14" s="202"/>
      <c r="B14" s="202"/>
      <c r="C14" s="202"/>
      <c r="D14" s="202"/>
      <c r="E14" s="202"/>
      <c r="F14" s="202"/>
      <c r="G14" s="202"/>
      <c r="H14" s="202"/>
    </row>
    <row r="15" spans="1:8" ht="25" customHeight="1" thickBot="1" x14ac:dyDescent="0.4">
      <c r="A15" s="34" t="s">
        <v>152</v>
      </c>
      <c r="E15" s="36" t="s">
        <v>150</v>
      </c>
      <c r="F15" s="37" t="s">
        <v>153</v>
      </c>
      <c r="G15" s="152"/>
      <c r="H15" s="38" t="s">
        <v>154</v>
      </c>
    </row>
    <row r="16" spans="1:8" ht="25" customHeight="1" thickBot="1" x14ac:dyDescent="0.4">
      <c r="A16" s="205" t="s">
        <v>155</v>
      </c>
      <c r="B16" s="205"/>
      <c r="C16" s="205"/>
      <c r="D16" s="205"/>
      <c r="E16" s="36" t="s">
        <v>150</v>
      </c>
      <c r="F16" s="37" t="s">
        <v>156</v>
      </c>
      <c r="G16" s="152"/>
      <c r="H16" s="153">
        <f>G12+G15+G16+H19</f>
        <v>0</v>
      </c>
    </row>
    <row r="17" spans="1:9" ht="12" customHeight="1" x14ac:dyDescent="0.35">
      <c r="A17" s="206"/>
      <c r="B17" s="206"/>
      <c r="C17" s="206"/>
      <c r="D17" s="206"/>
      <c r="E17" s="206"/>
      <c r="F17" s="206"/>
      <c r="G17" s="206"/>
      <c r="H17" s="206"/>
    </row>
    <row r="18" spans="1:9" ht="25" customHeight="1" thickBot="1" x14ac:dyDescent="0.4">
      <c r="A18" s="34" t="s">
        <v>157</v>
      </c>
      <c r="D18" s="39"/>
      <c r="E18" s="145" t="s">
        <v>564</v>
      </c>
      <c r="F18" s="160"/>
      <c r="G18" s="157">
        <f>F18*0.8</f>
        <v>0</v>
      </c>
      <c r="H18" s="41"/>
    </row>
    <row r="19" spans="1:9" ht="25" customHeight="1" thickBot="1" x14ac:dyDescent="0.4">
      <c r="A19" s="61"/>
      <c r="B19" s="62"/>
      <c r="C19" s="62"/>
      <c r="D19" s="63"/>
      <c r="E19" s="40" t="s">
        <v>158</v>
      </c>
      <c r="G19" s="170"/>
      <c r="H19" s="156">
        <f>G18+G19</f>
        <v>0</v>
      </c>
    </row>
    <row r="20" spans="1:9" ht="12" customHeight="1" x14ac:dyDescent="0.35">
      <c r="A20" s="207"/>
      <c r="B20" s="207"/>
      <c r="C20" s="207"/>
      <c r="D20" s="207"/>
      <c r="E20" s="207"/>
      <c r="F20" s="207"/>
      <c r="G20" s="207"/>
      <c r="H20" s="207"/>
    </row>
    <row r="21" spans="1:9" ht="25" customHeight="1" x14ac:dyDescent="0.35">
      <c r="A21" s="34" t="s">
        <v>159</v>
      </c>
      <c r="B21" s="44"/>
      <c r="C21" s="44"/>
      <c r="D21" s="44"/>
      <c r="E21" s="36" t="s">
        <v>150</v>
      </c>
      <c r="F21" s="37" t="s">
        <v>114</v>
      </c>
      <c r="G21" s="152"/>
    </row>
    <row r="22" spans="1:9" ht="25" customHeight="1" thickBot="1" x14ac:dyDescent="0.4">
      <c r="A22" s="45" t="s">
        <v>160</v>
      </c>
      <c r="E22" s="36" t="s">
        <v>150</v>
      </c>
      <c r="F22" s="37" t="s">
        <v>114</v>
      </c>
      <c r="G22" s="152"/>
      <c r="H22" s="64" t="s">
        <v>161</v>
      </c>
    </row>
    <row r="23" spans="1:9" ht="25" customHeight="1" thickBot="1" x14ac:dyDescent="0.4">
      <c r="A23" s="34"/>
      <c r="E23" s="36" t="s">
        <v>150</v>
      </c>
      <c r="F23" s="37" t="s">
        <v>114</v>
      </c>
      <c r="G23" s="152"/>
      <c r="H23" s="158">
        <f>G21+G22+G23</f>
        <v>0</v>
      </c>
    </row>
    <row r="24" spans="1:9" ht="12" customHeight="1" x14ac:dyDescent="0.35">
      <c r="A24" s="202"/>
      <c r="B24" s="202"/>
      <c r="C24" s="202"/>
      <c r="D24" s="202"/>
      <c r="E24" s="202"/>
      <c r="F24" s="202"/>
      <c r="G24" s="202"/>
      <c r="H24" s="202"/>
    </row>
    <row r="25" spans="1:9" ht="25" customHeight="1" x14ac:dyDescent="0.35">
      <c r="A25" s="34" t="s">
        <v>162</v>
      </c>
      <c r="E25" s="36" t="s">
        <v>150</v>
      </c>
      <c r="F25" s="155"/>
      <c r="G25" s="37" t="s">
        <v>114</v>
      </c>
    </row>
    <row r="26" spans="1:9" ht="25" customHeight="1" thickBot="1" x14ac:dyDescent="0.4">
      <c r="A26" s="45" t="s">
        <v>160</v>
      </c>
      <c r="D26" s="47"/>
      <c r="E26" s="36" t="s">
        <v>150</v>
      </c>
      <c r="F26" s="155"/>
      <c r="G26" s="37" t="s">
        <v>114</v>
      </c>
      <c r="H26" s="48" t="s">
        <v>127</v>
      </c>
    </row>
    <row r="27" spans="1:9" ht="25" customHeight="1" thickBot="1" x14ac:dyDescent="0.4">
      <c r="E27" s="36" t="s">
        <v>163</v>
      </c>
      <c r="F27" s="159">
        <f>SUM(F25:F26)</f>
        <v>0</v>
      </c>
      <c r="G27" s="37" t="s">
        <v>114</v>
      </c>
      <c r="H27" s="158">
        <f>H23+H16</f>
        <v>0</v>
      </c>
    </row>
    <row r="28" spans="1:9" ht="12" customHeight="1" thickBot="1" x14ac:dyDescent="0.4">
      <c r="A28" s="208"/>
      <c r="B28" s="208"/>
      <c r="C28" s="208"/>
      <c r="D28" s="208"/>
      <c r="E28" s="208"/>
      <c r="F28" s="208"/>
      <c r="G28" s="208"/>
      <c r="H28" s="208"/>
    </row>
    <row r="29" spans="1:9" ht="25" customHeight="1" thickBot="1" x14ac:dyDescent="0.4">
      <c r="A29" s="209" t="s">
        <v>164</v>
      </c>
      <c r="B29" s="209"/>
      <c r="C29" s="209"/>
      <c r="E29" s="57" t="s">
        <v>150</v>
      </c>
      <c r="F29" s="51" t="s">
        <v>130</v>
      </c>
      <c r="G29" s="159">
        <f>SUM(G12+G15+G16+H19+G21+G22+G23-F25-F26)</f>
        <v>0</v>
      </c>
      <c r="H29" s="52"/>
    </row>
    <row r="30" spans="1:9" s="44" customFormat="1" ht="12" customHeight="1" thickBot="1" x14ac:dyDescent="0.4">
      <c r="A30" s="210"/>
      <c r="B30" s="210"/>
      <c r="C30" s="210"/>
      <c r="D30" s="210"/>
      <c r="E30" s="210"/>
      <c r="F30" s="210"/>
      <c r="G30" s="210"/>
      <c r="H30" s="210"/>
    </row>
    <row r="31" spans="1:9" ht="50.15" customHeight="1" thickBot="1" x14ac:dyDescent="0.4">
      <c r="A31" s="241" t="s">
        <v>165</v>
      </c>
      <c r="B31" s="242"/>
      <c r="C31" s="199" t="s">
        <v>566</v>
      </c>
      <c r="D31" s="200"/>
      <c r="E31" s="200"/>
      <c r="F31" s="200"/>
      <c r="G31" s="200"/>
      <c r="H31" s="201"/>
      <c r="I31" s="165"/>
    </row>
    <row r="32" spans="1:9" ht="25" customHeight="1" x14ac:dyDescent="0.35">
      <c r="A32" s="183" t="s">
        <v>166</v>
      </c>
      <c r="B32" s="183"/>
      <c r="C32" s="184"/>
      <c r="D32" s="185"/>
      <c r="E32" s="236" t="s">
        <v>167</v>
      </c>
      <c r="F32" s="188"/>
      <c r="G32" s="189"/>
      <c r="H32" s="190"/>
      <c r="I32" s="165"/>
    </row>
    <row r="33" spans="1:9" ht="25" customHeight="1" thickBot="1" x14ac:dyDescent="0.4">
      <c r="A33" s="169" t="s">
        <v>168</v>
      </c>
      <c r="B33" s="163"/>
      <c r="C33" s="194"/>
      <c r="D33" s="194"/>
      <c r="E33" s="237"/>
      <c r="F33" s="191"/>
      <c r="G33" s="192"/>
      <c r="H33" s="193"/>
      <c r="I33" s="165"/>
    </row>
    <row r="34" spans="1:9" ht="25" customHeight="1" x14ac:dyDescent="0.35">
      <c r="A34" s="238" t="s">
        <v>169</v>
      </c>
      <c r="B34" s="239"/>
      <c r="C34" s="239"/>
      <c r="D34" s="239"/>
      <c r="E34" s="239"/>
      <c r="F34" s="239"/>
      <c r="G34" s="239"/>
      <c r="H34" s="240"/>
      <c r="I34" s="165"/>
    </row>
    <row r="35" spans="1:9" ht="12" customHeight="1" thickBot="1" x14ac:dyDescent="0.4">
      <c r="A35" s="232"/>
      <c r="B35" s="232"/>
      <c r="C35" s="232"/>
      <c r="D35" s="232"/>
      <c r="E35" s="232"/>
      <c r="F35" s="232"/>
      <c r="G35" s="232"/>
      <c r="H35" s="232"/>
    </row>
    <row r="36" spans="1:9" ht="25" customHeight="1" thickBot="1" x14ac:dyDescent="0.4">
      <c r="A36" s="54" t="s">
        <v>137</v>
      </c>
      <c r="B36" s="168"/>
      <c r="C36" s="55" t="s">
        <v>171</v>
      </c>
      <c r="D36" s="233"/>
      <c r="E36" s="234"/>
      <c r="F36" s="235"/>
      <c r="G36" s="58" t="s">
        <v>170</v>
      </c>
      <c r="H36" s="161"/>
    </row>
  </sheetData>
  <sheetProtection algorithmName="SHA-512" hashValue="baclzO343436NL54sDD9OlqZFKQW6bXj11ONjuByjBmcihpbLnNj7DhUUaZdiJm+u4PMxfH8gBiQkhGBkCsBfw==" saltValue="kVDI9fdUAH4w4zML6XZW3A==" spinCount="100000" sheet="1" objects="1" scenarios="1" selectLockedCells="1"/>
  <protectedRanges>
    <protectedRange sqref="G6:H6" name="Decompte"/>
  </protectedRanges>
  <mergeCells count="40">
    <mergeCell ref="C3:H3"/>
    <mergeCell ref="A1:D2"/>
    <mergeCell ref="E1:F1"/>
    <mergeCell ref="G1:H1"/>
    <mergeCell ref="E2:F2"/>
    <mergeCell ref="G2:H2"/>
    <mergeCell ref="A4:B4"/>
    <mergeCell ref="C4:H4"/>
    <mergeCell ref="A5:H5"/>
    <mergeCell ref="A6:B6"/>
    <mergeCell ref="C6:E6"/>
    <mergeCell ref="G6:H6"/>
    <mergeCell ref="A7:H7"/>
    <mergeCell ref="A8:B8"/>
    <mergeCell ref="C8:D8"/>
    <mergeCell ref="F8:H8"/>
    <mergeCell ref="A10:B10"/>
    <mergeCell ref="C10:E10"/>
    <mergeCell ref="G10:H10"/>
    <mergeCell ref="A31:B31"/>
    <mergeCell ref="C31:H31"/>
    <mergeCell ref="A11:H11"/>
    <mergeCell ref="A13:D13"/>
    <mergeCell ref="E13:H13"/>
    <mergeCell ref="A14:H14"/>
    <mergeCell ref="A16:D16"/>
    <mergeCell ref="A17:H17"/>
    <mergeCell ref="A20:H20"/>
    <mergeCell ref="A24:H24"/>
    <mergeCell ref="A28:H28"/>
    <mergeCell ref="A29:C29"/>
    <mergeCell ref="A30:H30"/>
    <mergeCell ref="A35:H35"/>
    <mergeCell ref="D36:F36"/>
    <mergeCell ref="A32:B32"/>
    <mergeCell ref="C32:D32"/>
    <mergeCell ref="E32:E33"/>
    <mergeCell ref="F32:H33"/>
    <mergeCell ref="C33:D33"/>
    <mergeCell ref="A34:H34"/>
  </mergeCells>
  <conditionalFormatting sqref="G29">
    <cfRule type="cellIs" dxfId="1" priority="1" stopIfTrue="1" operator="lessThan">
      <formula>0</formula>
    </cfRule>
    <cfRule type="cellIs" dxfId="0" priority="2" stopIfTrue="1" operator="greaterThan">
      <formula>0</formula>
    </cfRule>
  </conditionalFormatting>
  <dataValidations count="10">
    <dataValidation type="decimal" errorStyle="warning" allowBlank="1" showInputMessage="1" showErrorMessage="1" errorTitle="ACHTUNG" error="Bitte den Betrag nachprüfen." promptTitle="Auskunft" prompt="Geben sie hier die einkassierten Beiträge ein. Dieser Betrag wird automatisch von den Spesen abgezogen._x000a_Wenn der Saldo dieser Abrechnung zugunsten der WSSV, Betrag ist auf PC 17-222944-1 einzuzahlen, mit Konto-Nr._x000a_Danke." sqref="F25:F26" xr:uid="{36487EA6-B21A-4B3D-AC08-8022896472B3}">
      <formula1>0</formula1>
      <formula2>5000</formula2>
    </dataValidation>
    <dataValidation type="decimal" operator="lessThan" allowBlank="1" showInputMessage="1" showErrorMessage="1" errorTitle="FEHLER" error="Der maximal annehmabar Betrag ist Frs. 2'000.00." promptTitle="Auskunft" prompt="In diesen Zellen werden alle ausbezahlten Spesen gemäss Belegen eingetragen._x000a_Es ist möglich verschiedene Spesen in einer Zelle zusammenzustellen." sqref="G21:G23" xr:uid="{4C218C49-E86D-41B5-B351-EBA359339C7F}">
      <formula1>2000</formula1>
    </dataValidation>
    <dataValidation type="decimal" allowBlank="1" showInputMessage="1" promptTitle="Auskunft" prompt="Billetspesen hier eintragen._x000a_TICKET BEILEGEN" sqref="G19" xr:uid="{3DAE67E5-44D1-4090-A0DF-332CF7202444}">
      <formula1>0</formula1>
      <formula2>500</formula2>
    </dataValidation>
    <dataValidation type="whole" allowBlank="1" showInputMessage="1" showErrorMessage="1" errorTitle="STOP !" error="Der genehmige Kilometerleistung beträgt msx. 1'000 km." promptTitle="Aunskunft" prompt="Gefahrene KM eingeben. Die Kalkulation erfolgt in der rechten Zelle automatisch, bei Fahrgemeinschaften, untenstehende Zelle benützen." sqref="F18" xr:uid="{E6266C51-BA6D-4B2A-9677-A5AFFC5ED8EA}">
      <formula1>0</formula1>
      <formula2>1000</formula2>
    </dataValidation>
    <dataValidation type="decimal" allowBlank="1" showInputMessage="1" showErrorMessage="1" promptTitle="Auskunft" prompt="Die Mittag- und Abendessen werden höchstens bis Fr. 25.00/Fr.35.00 pro Person entschädigt und Frühstück Fr. 8.00 sofern dies nicht in der Hotelquittung inbegriffen ist._x000a_QUITTUNG BEILEGEN." sqref="G16" xr:uid="{267C904E-7EF5-4078-9F0D-B8DCC6CC9D12}">
      <formula1>0</formula1>
      <formula2>600</formula2>
    </dataValidation>
    <dataValidation type="decimal" errorStyle="warning" allowBlank="1" showInputMessage="1" showErrorMessage="1" errorTitle="Achtung" error="Le montant doit être compris entre fr. 0.00 et fr. 300.00_x000a_Der Betrag muss innert Frs. 0.00 und 320.00 maximum." promptTitle="Auskunft" prompt="Gemäss beigelegter Rechnung, max. Fr. 120.00/150.00 pro Personn und pro Nacht._x000a_QUITTUNG UNBEDINGT BEILEGEN" sqref="G15" xr:uid="{5B5CB895-9EE8-4FF2-B67F-7E232ED7B09C}">
      <formula1>0</formula1>
      <formula2>300</formula2>
    </dataValidation>
    <dataValidation type="decimal" errorStyle="warning" allowBlank="1" showInputMessage="1" showErrorMessage="1" errorTitle="Falsche Wert" error="Der Betrag muss innert Frs. 0.00 un 320.00 maxium." promptTitle="Tagesentschädigung" prompt="Tagesentschädigung gemäss Tabelle:_x000a_1/2= Tag Fr. 40.00 bzw. Fr. 50.00 bei Sonn- und Feiertagen oder Ferien während der Woche._x000a_1 Tag= Fr. 60.00 bzw. Fr. 90.00 bei Sonn- und Feiertagen oder Ferien während der Woche." sqref="G12" xr:uid="{4917156F-F14E-4761-9265-67A2D4931B3B}">
      <formula1>0</formula1>
      <formula2>320</formula2>
    </dataValidation>
    <dataValidation allowBlank="1" showInputMessage="1" promptTitle="Datum der Anlass" prompt="Datum des Anlasses, wer Spesen bringt" sqref="C8:D8" xr:uid="{A988742B-730A-4322-8CCA-8A8FEE3FC255}"/>
    <dataValidation allowBlank="1" showInputMessage="1" promptTitle="Nummer der Abrechnung" prompt="In der Reihenfoglen Ihrer Abrechnungen numerieren :_x000a_01/2016, 02/2016, ..." sqref="G2:H2" xr:uid="{4E141872-86C8-49B8-854A-8C5F5DAEE869}"/>
    <dataValidation type="date" errorStyle="warning" allowBlank="1" showInputMessage="1" showErrorMessage="1" errorTitle="FEHLER" error="Bitte, Datum in folgender format eintippen :_x000a_tt.mm.jjjj" promptTitle="Datum Eingeben" prompt="Datum der Abrechnung eingeben" sqref="E2:F2" xr:uid="{BA23979F-32F7-477F-A310-FB19629FF5E3}">
      <formula1>38718</formula1>
      <formula2>73050</formula2>
    </dataValidation>
  </dataValidations>
  <pageMargins left="0.62992125984251968" right="0.39370078740157483" top="0.47244094488188981" bottom="0.47244094488188981" header="0.51181102362204722" footer="0.47244094488188981"/>
  <pageSetup paperSize="9" orientation="portrait" r:id="rId1"/>
  <headerFooter alignWithMargins="0">
    <oddFooter>&amp;R&amp;6&amp;D - &amp;T</oddFooter>
  </headerFooter>
  <extLst>
    <ext xmlns:x14="http://schemas.microsoft.com/office/spreadsheetml/2009/9/main" uri="{CCE6A557-97BC-4b89-ADB6-D9C93CAAB3DF}">
      <x14:dataValidations xmlns:xm="http://schemas.microsoft.com/office/excel/2006/main" count="1">
        <x14:dataValidation type="list" errorStyle="warning" showInputMessage="1" showErrorMessage="1" errorTitle="Erreur" error="Ce numéro ne figure pas dans le plan comptable. Voir avec caissier !" promptTitle="Kontonummer eingeben" prompt="Eine Kontonummer aus der Liste des Kontenplans auswählen" xr:uid="{3FD3CCD9-E037-4ADB-AF58-8FE3DC945CF9}">
          <x14:formula1>
            <xm:f>PlanComptable2022!$B$120:$B$367</xm:f>
          </x14:formula1>
          <xm:sqref>G6:H6</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6</vt:i4>
      </vt:variant>
      <vt:variant>
        <vt:lpstr>Plages nommées</vt:lpstr>
      </vt:variant>
      <vt:variant>
        <vt:i4>7</vt:i4>
      </vt:variant>
    </vt:vector>
  </HeadingPairs>
  <TitlesOfParts>
    <vt:vector size="13" baseType="lpstr">
      <vt:lpstr>Explicatif</vt:lpstr>
      <vt:lpstr>DecpteStand_SchiessplatzAbrechn</vt:lpstr>
      <vt:lpstr>DecpteCompetition</vt:lpstr>
      <vt:lpstr>Décompte FSVT</vt:lpstr>
      <vt:lpstr>PlanComptable2022</vt:lpstr>
      <vt:lpstr>Abrechnung WSSV</vt:lpstr>
      <vt:lpstr>PlanComptable2022!Impression_des_titres</vt:lpstr>
      <vt:lpstr>PlanComptable18</vt:lpstr>
      <vt:lpstr>'Abrechnung WSSV'!Zone_d_impression</vt:lpstr>
      <vt:lpstr>'Décompte FSVT'!Zone_d_impression</vt:lpstr>
      <vt:lpstr>DecpteCompetition!Zone_d_impression</vt:lpstr>
      <vt:lpstr>DecpteStand_SchiessplatzAbrechn!Zone_d_impression</vt:lpstr>
      <vt:lpstr>PlanComptable2022!Zone_d_impression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Jean-Philippe Christinat</cp:lastModifiedBy>
  <cp:lastPrinted>2022-02-02T22:00:50Z</cp:lastPrinted>
  <dcterms:created xsi:type="dcterms:W3CDTF">2011-02-27T16:54:06Z</dcterms:created>
  <dcterms:modified xsi:type="dcterms:W3CDTF">2022-02-13T13:58:30Z</dcterms:modified>
</cp:coreProperties>
</file>