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Unterlagen WSSV 22\Unterlagen WSSV_21\2022\Reglemente 2022\Documents CSG 300m 2022\Concour Individuell 2022\"/>
    </mc:Choice>
  </mc:AlternateContent>
  <xr:revisionPtr revIDLastSave="0" documentId="13_ncr:1_{9C6313F2-EC26-41F1-A03E-EBEF98160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cours Individuel" sheetId="2" r:id="rId1"/>
    <sheet name="Feuil3" sheetId="3" r:id="rId2"/>
  </sheets>
  <calcPr calcId="191029"/>
  <customWorkbookViews>
    <customWorkbookView name="Marty Miranda - Persönliche Ansicht" guid="{B34935D2-2360-494A-8E99-952A8C8DFD6F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2" l="1"/>
  <c r="D17" i="2"/>
  <c r="D36" i="2" l="1"/>
  <c r="D45" i="2"/>
  <c r="D38" i="2" l="1"/>
  <c r="D27" i="2"/>
  <c r="D19" i="2"/>
  <c r="D29" i="2" l="1"/>
  <c r="D32" i="2"/>
  <c r="G32" i="2" s="1"/>
  <c r="K12" i="2"/>
  <c r="G45" i="2" l="1"/>
  <c r="D42" i="2"/>
  <c r="G42" i="2" s="1"/>
  <c r="D23" i="2"/>
  <c r="G23" i="2" s="1"/>
  <c r="K11" i="2"/>
  <c r="K10" i="2"/>
  <c r="G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mettre le genre d'arme, le total ce fait tout seul.
</t>
        </r>
      </text>
    </comment>
    <comment ref="D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mettre le nombre de carte- couronnes et de médaille le total ce fait tout seul</t>
        </r>
      </text>
    </comment>
    <comment ref="D27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mettre le genre d'arme, le total ce fait tout seul.</t>
        </r>
      </text>
    </comment>
    <comment ref="D29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mettre le nombre de carte- couronnes et de médaille le total ce fait tout seul</t>
        </r>
      </text>
    </comment>
    <comment ref="D36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mettre le genre d'arme, le total ce fait tout seul.
</t>
        </r>
      </text>
    </comment>
    <comment ref="D38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mettre le nombre de carte- couronnes et de médaille le total ce fait tout seul</t>
        </r>
      </text>
    </comment>
  </commentList>
</comments>
</file>

<file path=xl/sharedStrings.xml><?xml version="1.0" encoding="utf-8"?>
<sst xmlns="http://schemas.openxmlformats.org/spreadsheetml/2006/main" count="70" uniqueCount="49">
  <si>
    <t>PLACE DE TIR :</t>
  </si>
  <si>
    <t>DECOMPTE DU MATERIEL</t>
  </si>
  <si>
    <t>RECU</t>
  </si>
  <si>
    <t>UTILISE</t>
  </si>
  <si>
    <t>MACULEES</t>
  </si>
  <si>
    <t>PERDUES</t>
  </si>
  <si>
    <t>RETOUR</t>
  </si>
  <si>
    <r>
      <t xml:space="preserve">PROGRAMME  A  </t>
    </r>
    <r>
      <rPr>
        <b/>
        <i/>
        <u/>
        <sz val="14"/>
        <rFont val="Arial"/>
        <family val="2"/>
      </rPr>
      <t>(toutes les armes)</t>
    </r>
  </si>
  <si>
    <t>Nombre total des participants :</t>
  </si>
  <si>
    <t>dont mq</t>
  </si>
  <si>
    <t>Nombre total des distinctions :</t>
  </si>
  <si>
    <t>dont médailles</t>
  </si>
  <si>
    <t>dont cartes-couronnes</t>
  </si>
  <si>
    <t>Décompte pour FSVT</t>
  </si>
  <si>
    <t>Nbre de passes délivrées</t>
  </si>
  <si>
    <t>x 7.50</t>
  </si>
  <si>
    <t>Programme A</t>
  </si>
  <si>
    <r>
      <t xml:space="preserve">PROGRAMME  D  </t>
    </r>
    <r>
      <rPr>
        <b/>
        <i/>
        <u/>
        <sz val="14"/>
        <rFont val="Arial"/>
        <family val="2"/>
      </rPr>
      <t>(toutes les armes d'ordonnance)</t>
    </r>
  </si>
  <si>
    <t>Programme D</t>
  </si>
  <si>
    <t xml:space="preserve">Feuilles maculées ou perdues </t>
  </si>
  <si>
    <t>x 0.50</t>
  </si>
  <si>
    <t>Prix de la passe pour les tireurs Fr. 13.-</t>
  </si>
  <si>
    <t>MATERIEL POUR CONCOURS DE GROUPES 300 M</t>
  </si>
  <si>
    <t>Federation Sportive Valaisanne de Tir</t>
  </si>
  <si>
    <t>Feuilles de Stand Programme A</t>
  </si>
  <si>
    <t>Feuilles de Stand Programme D</t>
  </si>
  <si>
    <t>Feuilles de Stand Programme E</t>
  </si>
  <si>
    <t>F57 02</t>
  </si>
  <si>
    <t>TOTAL A PAYER   A+ D + E feuilles maculées et perdues</t>
  </si>
  <si>
    <t>Programme E</t>
  </si>
  <si>
    <t>Feuilles des groupes:</t>
  </si>
  <si>
    <t>www.fsvt.ch/reglementsformulaires/fusil-300m/</t>
  </si>
  <si>
    <t>Lieu:</t>
  </si>
  <si>
    <t>Rue:</t>
  </si>
  <si>
    <t>Nom:</t>
  </si>
  <si>
    <t>Prénom:</t>
  </si>
  <si>
    <t>Code postal:</t>
  </si>
  <si>
    <t>Fonctionnaire responsable:</t>
  </si>
  <si>
    <t>---------------------------------------------------------------------------------------------------------------------------------------------------</t>
  </si>
  <si>
    <t xml:space="preserve"> </t>
  </si>
  <si>
    <t xml:space="preserve">                     2022  CONCOURS INDIVIDUEL 300 M  2022</t>
  </si>
  <si>
    <t>Carts - Couronnes à Fr. 6.-</t>
  </si>
  <si>
    <t>F libre</t>
  </si>
  <si>
    <t>F90/bloc</t>
  </si>
  <si>
    <t>F90/bague</t>
  </si>
  <si>
    <t>F st</t>
  </si>
  <si>
    <t>F ass 57 03</t>
  </si>
  <si>
    <t>F ass 57 02</t>
  </si>
  <si>
    <r>
      <t xml:space="preserve">PROGRAMME  E  </t>
    </r>
    <r>
      <rPr>
        <b/>
        <i/>
        <u/>
        <sz val="14"/>
        <rFont val="Arial"/>
        <family val="2"/>
      </rPr>
      <t>(Fass90: bague &amp; bloc, Fass 57 02,)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</si>
</sst>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Fr. &quot;#,##0.00"/>
  </numFmts>
  <fonts count="22" x14ac:knownFonts="1"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i/>
      <u/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60"/>
        <bgColor indexed="10"/>
      </patternFill>
    </fill>
    <fill>
      <patternFill patternType="solid">
        <fgColor indexed="44"/>
        <bgColor indexed="31"/>
      </patternFill>
    </fill>
    <fill>
      <patternFill patternType="solid">
        <fgColor indexed="50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55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rgb="FFFFFFCC"/>
        <bgColor indexed="55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0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5" fillId="0" borderId="0" xfId="0" applyFont="1"/>
    <xf numFmtId="0" fontId="6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0" fillId="0" borderId="7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8" xfId="0" applyFont="1" applyBorder="1"/>
    <xf numFmtId="0" fontId="0" fillId="0" borderId="8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8" fillId="0" borderId="6" xfId="0" applyFont="1" applyBorder="1"/>
    <xf numFmtId="0" fontId="7" fillId="0" borderId="6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/>
    <xf numFmtId="0" fontId="15" fillId="0" borderId="9" xfId="0" applyFont="1" applyBorder="1" applyAlignment="1"/>
    <xf numFmtId="0" fontId="7" fillId="0" borderId="8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0" fillId="0" borderId="29" xfId="0" applyBorder="1" applyAlignment="1"/>
    <xf numFmtId="0" fontId="8" fillId="0" borderId="0" xfId="0" applyFont="1" applyBorder="1"/>
    <xf numFmtId="0" fontId="0" fillId="7" borderId="7" xfId="0" applyFont="1" applyFill="1" applyBorder="1" applyAlignment="1" applyProtection="1">
      <alignment horizontal="center"/>
      <protection locked="0"/>
    </xf>
    <xf numFmtId="0" fontId="0" fillId="8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0" fillId="0" borderId="25" xfId="0" applyFont="1" applyBorder="1"/>
    <xf numFmtId="0" fontId="0" fillId="0" borderId="25" xfId="0" applyBorder="1"/>
    <xf numFmtId="0" fontId="0" fillId="0" borderId="29" xfId="0" applyFont="1" applyBorder="1"/>
    <xf numFmtId="1" fontId="0" fillId="6" borderId="29" xfId="0" applyNumberFormat="1" applyFont="1" applyFill="1" applyBorder="1" applyAlignment="1">
      <alignment horizontal="center"/>
    </xf>
    <xf numFmtId="0" fontId="0" fillId="6" borderId="29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164" fontId="2" fillId="6" borderId="29" xfId="0" applyNumberFormat="1" applyFont="1" applyFill="1" applyBorder="1" applyAlignment="1">
      <alignment horizontal="left" vertical="center"/>
    </xf>
    <xf numFmtId="0" fontId="16" fillId="0" borderId="1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34" xfId="0" applyFont="1" applyBorder="1"/>
    <xf numFmtId="0" fontId="0" fillId="0" borderId="3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/>
    <xf numFmtId="0" fontId="0" fillId="0" borderId="36" xfId="0" applyFont="1" applyBorder="1" applyAlignment="1">
      <alignment horizontal="center"/>
    </xf>
    <xf numFmtId="0" fontId="0" fillId="7" borderId="36" xfId="0" applyFont="1" applyFill="1" applyBorder="1" applyAlignment="1" applyProtection="1">
      <alignment horizontal="center"/>
      <protection locked="0"/>
    </xf>
    <xf numFmtId="0" fontId="0" fillId="8" borderId="36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7" borderId="32" xfId="0" applyFont="1" applyFill="1" applyBorder="1" applyAlignment="1" applyProtection="1">
      <alignment horizontal="center"/>
      <protection locked="0"/>
    </xf>
    <xf numFmtId="0" fontId="0" fillId="10" borderId="7" xfId="0" applyFont="1" applyFill="1" applyBorder="1" applyAlignment="1" applyProtection="1">
      <alignment horizontal="center"/>
      <protection locked="0"/>
    </xf>
    <xf numFmtId="0" fontId="20" fillId="0" borderId="0" xfId="13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quotePrefix="1" applyFont="1" applyBorder="1" applyAlignment="1">
      <alignment horizontal="center" vertical="center"/>
    </xf>
    <xf numFmtId="1" fontId="0" fillId="6" borderId="7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4" fontId="2" fillId="6" borderId="16" xfId="0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164" fontId="2" fillId="6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/>
    </xf>
    <xf numFmtId="1" fontId="0" fillId="6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6" borderId="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 vertical="center"/>
    </xf>
  </cellXfs>
  <cellStyles count="14">
    <cellStyle name="Link" xfId="13" builtinId="8"/>
    <cellStyle name="Sans nom1" xfId="1" xr:uid="{00000000-0005-0000-0000-000001000000}"/>
    <cellStyle name="Sans nom10" xfId="2" xr:uid="{00000000-0005-0000-0000-000002000000}"/>
    <cellStyle name="Sans nom11" xfId="3" xr:uid="{00000000-0005-0000-0000-000003000000}"/>
    <cellStyle name="Sans nom12" xfId="4" xr:uid="{00000000-0005-0000-0000-000004000000}"/>
    <cellStyle name="Sans nom2" xfId="5" xr:uid="{00000000-0005-0000-0000-000005000000}"/>
    <cellStyle name="Sans nom3" xfId="6" xr:uid="{00000000-0005-0000-0000-000006000000}"/>
    <cellStyle name="Sans nom4" xfId="7" xr:uid="{00000000-0005-0000-0000-000007000000}"/>
    <cellStyle name="Sans nom5" xfId="8" xr:uid="{00000000-0005-0000-0000-000008000000}"/>
    <cellStyle name="Sans nom6" xfId="9" xr:uid="{00000000-0005-0000-0000-000009000000}"/>
    <cellStyle name="Sans nom7" xfId="10" xr:uid="{00000000-0005-0000-0000-00000A000000}"/>
    <cellStyle name="Sans nom8" xfId="11" xr:uid="{00000000-0005-0000-0000-00000B000000}"/>
    <cellStyle name="Sans nom9" xfId="12" xr:uid="{00000000-0005-0000-0000-00000C000000}"/>
    <cellStyle name="Standard" xfId="0" builtinId="0"/>
  </cellStyles>
  <dxfs count="6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66FFFF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FFCC"/>
      <color rgb="FF00FFFF"/>
      <color rgb="FF66FFFF"/>
      <color rgb="FF99FF99"/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2</xdr:col>
      <xdr:colOff>104775</xdr:colOff>
      <xdr:row>3</xdr:row>
      <xdr:rowOff>180974</xdr:rowOff>
    </xdr:to>
    <xdr:pic>
      <xdr:nvPicPr>
        <xdr:cNvPr id="3" name="Bild 3" descr="http://www.fsvt.ch/wp-content/uploads/FSVT_LogoCervin2015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114425" cy="923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vt.ch/reglementsformulaires/fusil-300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00B0F0"/>
  </sheetPr>
  <dimension ref="A1:L58"/>
  <sheetViews>
    <sheetView tabSelected="1" workbookViewId="0">
      <selection activeCell="F10" sqref="F10"/>
    </sheetView>
  </sheetViews>
  <sheetFormatPr baseColWidth="10" defaultRowHeight="12.75" x14ac:dyDescent="0.2"/>
  <cols>
    <col min="1" max="2" width="8.5703125" customWidth="1"/>
    <col min="3" max="3" width="5.7109375" customWidth="1"/>
    <col min="4" max="8" width="7.7109375" customWidth="1"/>
    <col min="9" max="9" width="10.28515625" customWidth="1"/>
    <col min="10" max="10" width="9.7109375" customWidth="1"/>
    <col min="11" max="11" width="7.42578125" customWidth="1"/>
  </cols>
  <sheetData>
    <row r="1" spans="1:12" ht="20.25" x14ac:dyDescent="0.25">
      <c r="A1" s="26"/>
      <c r="B1" s="26"/>
      <c r="C1" s="26"/>
      <c r="D1" s="78" t="s">
        <v>23</v>
      </c>
      <c r="E1" s="78"/>
      <c r="F1" s="78"/>
      <c r="G1" s="78"/>
      <c r="H1" s="78"/>
      <c r="I1" s="78"/>
      <c r="J1" s="78"/>
      <c r="K1" s="78"/>
      <c r="L1" s="1"/>
    </row>
    <row r="2" spans="1:12" ht="12" customHeight="1" x14ac:dyDescent="0.25">
      <c r="A2" s="26"/>
      <c r="B2" s="26"/>
      <c r="C2" s="26"/>
      <c r="D2" s="1"/>
      <c r="E2" s="1"/>
      <c r="F2" s="1"/>
      <c r="G2" s="1"/>
      <c r="H2" s="1"/>
      <c r="I2" s="1"/>
      <c r="J2" s="1"/>
      <c r="K2" s="1"/>
      <c r="L2" s="1"/>
    </row>
    <row r="3" spans="1:12" ht="26.25" customHeight="1" x14ac:dyDescent="0.25">
      <c r="A3" s="26"/>
      <c r="B3" s="26"/>
      <c r="C3" s="26"/>
      <c r="D3" s="85" t="s">
        <v>40</v>
      </c>
      <c r="E3" s="85"/>
      <c r="F3" s="85"/>
      <c r="G3" s="85"/>
      <c r="H3" s="85"/>
      <c r="I3" s="85"/>
      <c r="J3" s="85"/>
      <c r="K3" s="85"/>
      <c r="L3" s="1"/>
    </row>
    <row r="4" spans="1:12" ht="16.5" x14ac:dyDescent="0.25">
      <c r="A4" s="2"/>
      <c r="B4" s="2"/>
      <c r="C4" s="26"/>
      <c r="D4" s="2"/>
      <c r="E4" s="2"/>
      <c r="F4" s="2"/>
      <c r="G4" s="2"/>
      <c r="H4" s="2"/>
      <c r="I4" s="2"/>
      <c r="J4" s="2"/>
      <c r="K4" s="2"/>
      <c r="L4" s="1"/>
    </row>
    <row r="5" spans="1:12" ht="16.5" customHeight="1" x14ac:dyDescent="0.2">
      <c r="A5" s="90" t="s">
        <v>0</v>
      </c>
      <c r="B5" s="91"/>
      <c r="C5" s="92"/>
      <c r="D5" s="96" t="s">
        <v>39</v>
      </c>
      <c r="E5" s="97"/>
      <c r="F5" s="97"/>
      <c r="G5" s="97"/>
      <c r="H5" s="97"/>
      <c r="I5" s="97"/>
      <c r="J5" s="97"/>
      <c r="K5" s="97"/>
      <c r="L5" s="1"/>
    </row>
    <row r="6" spans="1:12" ht="12.75" customHeight="1" x14ac:dyDescent="0.2">
      <c r="A6" s="93"/>
      <c r="B6" s="94"/>
      <c r="C6" s="95"/>
      <c r="D6" s="96"/>
      <c r="E6" s="97"/>
      <c r="F6" s="97"/>
      <c r="G6" s="97"/>
      <c r="H6" s="97"/>
      <c r="I6" s="97"/>
      <c r="J6" s="97"/>
      <c r="K6" s="97"/>
      <c r="L6" s="1"/>
    </row>
    <row r="7" spans="1:12" ht="1.1499999999999999" customHeight="1" x14ac:dyDescent="0.2">
      <c r="A7" s="5"/>
      <c r="B7" s="6"/>
      <c r="C7" s="6"/>
      <c r="D7" s="97"/>
      <c r="E7" s="97"/>
      <c r="F7" s="97"/>
      <c r="G7" s="97"/>
      <c r="H7" s="97"/>
      <c r="I7" s="97"/>
      <c r="J7" s="97"/>
      <c r="K7" s="97"/>
      <c r="L7" s="1"/>
    </row>
    <row r="8" spans="1:12" ht="15" x14ac:dyDescent="0.25">
      <c r="A8" s="7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">
      <c r="A9" s="9"/>
      <c r="B9" s="10"/>
      <c r="C9" s="10"/>
      <c r="D9" s="10"/>
      <c r="E9" s="10"/>
      <c r="F9" s="10"/>
      <c r="G9" s="11" t="s">
        <v>2</v>
      </c>
      <c r="H9" s="11" t="s">
        <v>3</v>
      </c>
      <c r="I9" s="12" t="s">
        <v>4</v>
      </c>
      <c r="J9" s="11" t="s">
        <v>5</v>
      </c>
      <c r="K9" s="11" t="s">
        <v>6</v>
      </c>
      <c r="L9" s="1"/>
    </row>
    <row r="10" spans="1:12" x14ac:dyDescent="0.2">
      <c r="A10" s="86" t="s">
        <v>24</v>
      </c>
      <c r="B10" s="87"/>
      <c r="C10" s="87"/>
      <c r="D10" s="87"/>
      <c r="E10" s="87"/>
      <c r="F10" s="3"/>
      <c r="G10" s="13"/>
      <c r="H10" s="36">
        <v>0</v>
      </c>
      <c r="I10" s="36">
        <v>0</v>
      </c>
      <c r="J10" s="36">
        <v>0</v>
      </c>
      <c r="K10" s="37">
        <f>SUM(G10-H10-I10-J10)</f>
        <v>0</v>
      </c>
      <c r="L10" s="1"/>
    </row>
    <row r="11" spans="1:12" x14ac:dyDescent="0.2">
      <c r="A11" s="86" t="s">
        <v>25</v>
      </c>
      <c r="B11" s="87"/>
      <c r="C11" s="87"/>
      <c r="D11" s="87"/>
      <c r="E11" s="87"/>
      <c r="F11" s="10"/>
      <c r="G11" s="13"/>
      <c r="H11" s="36">
        <v>0</v>
      </c>
      <c r="I11" s="36">
        <v>0</v>
      </c>
      <c r="J11" s="36">
        <v>0</v>
      </c>
      <c r="K11" s="37">
        <f>SUM(G11-H11-I11-J11)</f>
        <v>0</v>
      </c>
      <c r="L11" s="1"/>
    </row>
    <row r="12" spans="1:12" x14ac:dyDescent="0.2">
      <c r="A12" s="88" t="s">
        <v>26</v>
      </c>
      <c r="B12" s="89"/>
      <c r="C12" s="89"/>
      <c r="D12" s="89"/>
      <c r="E12" s="89"/>
      <c r="F12" s="48"/>
      <c r="G12" s="52"/>
      <c r="H12" s="53">
        <v>0</v>
      </c>
      <c r="I12" s="53">
        <v>0</v>
      </c>
      <c r="J12" s="53">
        <v>0</v>
      </c>
      <c r="K12" s="54">
        <f>SUM(G12-H12-I12-J12)</f>
        <v>0</v>
      </c>
      <c r="L12" s="1"/>
    </row>
    <row r="13" spans="1:12" x14ac:dyDescent="0.2">
      <c r="A13" s="49" t="s">
        <v>41</v>
      </c>
      <c r="B13" s="50"/>
      <c r="C13" s="50"/>
      <c r="D13" s="50"/>
      <c r="E13" s="50"/>
      <c r="F13" s="51"/>
      <c r="G13" s="55"/>
      <c r="H13" s="56">
        <v>0</v>
      </c>
      <c r="I13" s="56">
        <v>0</v>
      </c>
      <c r="J13" s="56">
        <v>0</v>
      </c>
      <c r="K13" s="54">
        <f>SUM(G13-H13-I13-J13)</f>
        <v>0</v>
      </c>
      <c r="L13" s="1"/>
    </row>
    <row r="14" spans="1:12" ht="8.25" customHeight="1" x14ac:dyDescent="0.2">
      <c r="A14" s="35"/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</row>
    <row r="15" spans="1:12" ht="20.25" x14ac:dyDescent="0.3">
      <c r="A15" s="98" t="s">
        <v>7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5"/>
    </row>
    <row r="16" spans="1:12" ht="12.75" customHeight="1" x14ac:dyDescent="0.3">
      <c r="A16" s="25"/>
      <c r="B16" s="25"/>
      <c r="C16" s="25"/>
      <c r="D16" s="25"/>
      <c r="E16" s="25"/>
      <c r="F16" s="24" t="s">
        <v>42</v>
      </c>
      <c r="G16" s="36">
        <v>0</v>
      </c>
      <c r="H16" s="30" t="s">
        <v>43</v>
      </c>
      <c r="I16" s="36">
        <v>0</v>
      </c>
      <c r="J16" s="30" t="s">
        <v>46</v>
      </c>
      <c r="K16" s="36">
        <v>0</v>
      </c>
      <c r="L16" s="15"/>
    </row>
    <row r="17" spans="1:12" x14ac:dyDescent="0.2">
      <c r="A17" s="16" t="s">
        <v>8</v>
      </c>
      <c r="B17" s="17"/>
      <c r="C17" s="17"/>
      <c r="D17" s="66">
        <f t="shared" ref="D17" si="0">$H$10</f>
        <v>0</v>
      </c>
      <c r="E17" s="66"/>
      <c r="F17" s="38" t="s">
        <v>45</v>
      </c>
      <c r="G17" s="36">
        <v>0</v>
      </c>
      <c r="H17" s="30" t="s">
        <v>44</v>
      </c>
      <c r="I17" s="36">
        <v>0</v>
      </c>
      <c r="J17" s="30" t="s">
        <v>47</v>
      </c>
      <c r="K17" s="36">
        <v>0</v>
      </c>
      <c r="L17" s="1"/>
    </row>
    <row r="18" spans="1:12" x14ac:dyDescent="0.2">
      <c r="A18" s="18"/>
      <c r="B18" s="1"/>
      <c r="C18" s="1"/>
      <c r="D18" s="1"/>
      <c r="E18" s="1"/>
      <c r="F18" s="18"/>
      <c r="G18" s="1"/>
      <c r="H18" s="38" t="s">
        <v>9</v>
      </c>
      <c r="I18" s="36">
        <v>0</v>
      </c>
      <c r="J18" s="1"/>
      <c r="K18" s="1"/>
      <c r="L18" s="1"/>
    </row>
    <row r="19" spans="1:12" x14ac:dyDescent="0.2">
      <c r="A19" s="16" t="s">
        <v>10</v>
      </c>
      <c r="B19" s="17"/>
      <c r="C19" s="17"/>
      <c r="D19" s="67">
        <f>SUM(H19,K19)</f>
        <v>0</v>
      </c>
      <c r="E19" s="67"/>
      <c r="F19" s="99" t="s">
        <v>11</v>
      </c>
      <c r="G19" s="99"/>
      <c r="H19" s="57">
        <v>0</v>
      </c>
      <c r="I19" s="100" t="s">
        <v>12</v>
      </c>
      <c r="J19" s="101"/>
      <c r="K19" s="57">
        <v>0</v>
      </c>
      <c r="L19" s="1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8"/>
      <c r="J20" s="1"/>
      <c r="K20" s="1"/>
      <c r="L20" s="1"/>
    </row>
    <row r="21" spans="1:12" ht="16.5" customHeight="1" x14ac:dyDescent="0.25">
      <c r="A21" s="19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 customHeight="1" thickBot="1" x14ac:dyDescent="0.25">
      <c r="A23" s="16" t="s">
        <v>14</v>
      </c>
      <c r="B23" s="17"/>
      <c r="C23" s="17"/>
      <c r="D23" s="102">
        <f>D17</f>
        <v>0</v>
      </c>
      <c r="E23" s="103"/>
      <c r="F23" s="20" t="s">
        <v>15</v>
      </c>
      <c r="G23" s="79">
        <f>SUM(D23*7.5)</f>
        <v>0</v>
      </c>
      <c r="H23" s="80"/>
      <c r="I23" s="81" t="s">
        <v>16</v>
      </c>
      <c r="J23" s="81"/>
      <c r="K23" s="82"/>
      <c r="L23" s="1"/>
    </row>
    <row r="24" spans="1:12" ht="3" customHeight="1" thickBot="1" x14ac:dyDescent="0.25">
      <c r="A24" s="29"/>
      <c r="B24" s="29"/>
      <c r="C24" s="29"/>
      <c r="D24" s="29"/>
      <c r="E24" s="29"/>
      <c r="F24" s="29"/>
      <c r="G24" s="29"/>
      <c r="H24" s="29"/>
      <c r="I24" s="31"/>
      <c r="J24" s="31"/>
      <c r="K24" s="32"/>
      <c r="L24" s="1"/>
    </row>
    <row r="25" spans="1:12" ht="13.5" thickTop="1" x14ac:dyDescent="0.2">
      <c r="A25" s="27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1"/>
    </row>
    <row r="26" spans="1:12" ht="20.25" x14ac:dyDescent="0.2">
      <c r="A26" s="98" t="s">
        <v>17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"/>
    </row>
    <row r="27" spans="1:12" x14ac:dyDescent="0.2">
      <c r="A27" s="16" t="s">
        <v>8</v>
      </c>
      <c r="B27" s="16"/>
      <c r="C27" s="16"/>
      <c r="D27" s="83">
        <f t="shared" ref="D27" si="1">$H$11</f>
        <v>0</v>
      </c>
      <c r="E27" s="84"/>
      <c r="F27" s="38" t="s">
        <v>9</v>
      </c>
      <c r="G27" s="36">
        <v>0</v>
      </c>
      <c r="H27" s="30" t="s">
        <v>43</v>
      </c>
      <c r="I27" s="36">
        <v>0</v>
      </c>
      <c r="J27" s="30" t="s">
        <v>46</v>
      </c>
      <c r="K27" s="36">
        <v>0</v>
      </c>
      <c r="L27" s="1"/>
    </row>
    <row r="28" spans="1:12" x14ac:dyDescent="0.2">
      <c r="A28" s="18"/>
      <c r="B28" s="1"/>
      <c r="C28" s="1"/>
      <c r="D28" s="1"/>
      <c r="E28" s="1"/>
      <c r="F28" s="18"/>
      <c r="G28" s="1"/>
      <c r="H28" s="30" t="s">
        <v>44</v>
      </c>
      <c r="I28" s="36">
        <v>0</v>
      </c>
      <c r="J28" s="30" t="s">
        <v>47</v>
      </c>
      <c r="K28" s="36">
        <v>0</v>
      </c>
      <c r="L28" s="1"/>
    </row>
    <row r="29" spans="1:12" x14ac:dyDescent="0.2">
      <c r="A29" s="61" t="s">
        <v>10</v>
      </c>
      <c r="B29" s="61"/>
      <c r="C29" s="62"/>
      <c r="D29" s="102">
        <f>SUM(H29,K29)</f>
        <v>0</v>
      </c>
      <c r="E29" s="103"/>
      <c r="F29" s="99" t="s">
        <v>11</v>
      </c>
      <c r="G29" s="99"/>
      <c r="H29" s="57">
        <v>0</v>
      </c>
      <c r="I29" s="100" t="s">
        <v>12</v>
      </c>
      <c r="J29" s="101"/>
      <c r="K29" s="57">
        <v>0</v>
      </c>
      <c r="L29" s="1"/>
    </row>
    <row r="30" spans="1:12" ht="15.75" x14ac:dyDescent="0.25">
      <c r="A30" s="19" t="s">
        <v>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 thickBo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6.5" thickBot="1" x14ac:dyDescent="0.25">
      <c r="A32" s="16" t="s">
        <v>8</v>
      </c>
      <c r="B32" s="17"/>
      <c r="C32" s="17"/>
      <c r="D32" s="66">
        <f>D27</f>
        <v>0</v>
      </c>
      <c r="E32" s="67"/>
      <c r="F32" s="20" t="s">
        <v>15</v>
      </c>
      <c r="G32" s="68">
        <f>SUM(D32*7.5)</f>
        <v>0</v>
      </c>
      <c r="H32" s="68"/>
      <c r="I32" s="104" t="s">
        <v>18</v>
      </c>
      <c r="J32" s="105"/>
      <c r="K32" s="106"/>
      <c r="L32" s="1"/>
    </row>
    <row r="33" spans="1:12" ht="3" customHeight="1" thickBot="1" x14ac:dyDescent="0.25">
      <c r="A33" s="33"/>
      <c r="B33" s="33"/>
      <c r="C33" s="33"/>
      <c r="D33" s="33"/>
      <c r="E33" s="33"/>
      <c r="F33" s="34"/>
      <c r="G33" s="34"/>
      <c r="H33" s="34"/>
      <c r="I33" s="34"/>
      <c r="J33" s="34"/>
      <c r="K33" s="34"/>
      <c r="L33" s="1"/>
    </row>
    <row r="34" spans="1:12" ht="13.5" thickTop="1" x14ac:dyDescent="0.2">
      <c r="A34" s="1"/>
      <c r="B34" s="1"/>
      <c r="C34" s="1"/>
      <c r="D34" s="1"/>
      <c r="E34" s="1"/>
      <c r="F34" s="1"/>
      <c r="G34" s="1"/>
      <c r="H34" s="1"/>
      <c r="I34" s="14"/>
      <c r="J34" s="1"/>
      <c r="K34" s="1"/>
      <c r="L34" s="1"/>
    </row>
    <row r="35" spans="1:12" ht="20.25" x14ac:dyDescent="0.3">
      <c r="A35" s="98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15"/>
    </row>
    <row r="36" spans="1:12" x14ac:dyDescent="0.2">
      <c r="A36" s="61" t="s">
        <v>8</v>
      </c>
      <c r="B36" s="61"/>
      <c r="C36" s="62"/>
      <c r="D36" s="66">
        <f t="shared" ref="D36" si="2">$H$12</f>
        <v>0</v>
      </c>
      <c r="E36" s="66"/>
      <c r="F36" s="38"/>
      <c r="G36" s="38"/>
      <c r="H36" s="30" t="s">
        <v>43</v>
      </c>
      <c r="I36" s="36">
        <v>0</v>
      </c>
      <c r="J36" s="30" t="s">
        <v>27</v>
      </c>
      <c r="K36" s="36">
        <v>0</v>
      </c>
      <c r="L36" s="1"/>
    </row>
    <row r="37" spans="1:12" x14ac:dyDescent="0.2">
      <c r="A37" s="18"/>
      <c r="B37" s="1"/>
      <c r="C37" s="1"/>
      <c r="D37" s="1"/>
      <c r="E37" s="1"/>
      <c r="F37" s="18"/>
      <c r="G37" s="1"/>
      <c r="H37" s="30" t="s">
        <v>44</v>
      </c>
      <c r="I37" s="36">
        <v>0</v>
      </c>
      <c r="J37" s="1"/>
      <c r="K37" s="1"/>
      <c r="L37" s="1"/>
    </row>
    <row r="38" spans="1:12" x14ac:dyDescent="0.2">
      <c r="A38" s="16" t="s">
        <v>10</v>
      </c>
      <c r="B38" s="17"/>
      <c r="C38" s="17"/>
      <c r="D38" s="67">
        <f>SUM(H38,K38)</f>
        <v>0</v>
      </c>
      <c r="E38" s="67"/>
      <c r="F38" s="99" t="s">
        <v>11</v>
      </c>
      <c r="G38" s="99"/>
      <c r="H38" s="57">
        <v>0</v>
      </c>
      <c r="I38" s="100" t="s">
        <v>12</v>
      </c>
      <c r="J38" s="101"/>
      <c r="K38" s="57">
        <v>0</v>
      </c>
      <c r="L38" s="1"/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"/>
    </row>
    <row r="40" spans="1:12" ht="15.75" x14ac:dyDescent="0.25">
      <c r="A40" s="19" t="s">
        <v>13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6.5" thickBot="1" x14ac:dyDescent="0.25">
      <c r="A42" s="16" t="s">
        <v>14</v>
      </c>
      <c r="B42" s="17"/>
      <c r="C42" s="17"/>
      <c r="D42" s="66">
        <f>D36</f>
        <v>0</v>
      </c>
      <c r="E42" s="67"/>
      <c r="F42" s="20" t="s">
        <v>15</v>
      </c>
      <c r="G42" s="68">
        <f>SUM(D42*7.5)</f>
        <v>0</v>
      </c>
      <c r="H42" s="68"/>
      <c r="I42" s="69" t="s">
        <v>29</v>
      </c>
      <c r="J42" s="70"/>
      <c r="K42" s="71"/>
      <c r="L42" s="1"/>
    </row>
    <row r="43" spans="1:12" ht="3" customHeight="1" thickBot="1" x14ac:dyDescent="0.25">
      <c r="A43" s="41"/>
      <c r="B43" s="41"/>
      <c r="C43" s="41"/>
      <c r="D43" s="42"/>
      <c r="E43" s="43"/>
      <c r="F43" s="44"/>
      <c r="G43" s="45"/>
      <c r="H43" s="45"/>
      <c r="I43" s="33"/>
      <c r="J43" s="33"/>
      <c r="K43" s="33"/>
      <c r="L43" s="1"/>
    </row>
    <row r="44" spans="1:12" ht="14.25" thickTop="1" thickBot="1" x14ac:dyDescent="0.25">
      <c r="A44" s="74"/>
      <c r="B44" s="74"/>
      <c r="C44" s="74"/>
      <c r="D44" s="74"/>
      <c r="E44" s="74"/>
      <c r="F44" s="74"/>
      <c r="G44" s="21"/>
      <c r="H44" s="21"/>
      <c r="I44" s="1"/>
      <c r="J44" s="1"/>
      <c r="K44" s="1"/>
      <c r="L44" s="1"/>
    </row>
    <row r="45" spans="1:12" ht="17.25" thickTop="1" thickBot="1" x14ac:dyDescent="0.25">
      <c r="A45" s="75" t="s">
        <v>19</v>
      </c>
      <c r="B45" s="75"/>
      <c r="C45" s="76"/>
      <c r="D45" s="67">
        <f>SUM(I10:I12,J10:J12)</f>
        <v>0</v>
      </c>
      <c r="E45" s="67"/>
      <c r="F45" s="20" t="s">
        <v>20</v>
      </c>
      <c r="G45" s="77">
        <f>SUM(D45*0.5)</f>
        <v>0</v>
      </c>
      <c r="H45" s="77"/>
      <c r="I45" s="1"/>
      <c r="J45" s="1"/>
      <c r="K45" s="1"/>
      <c r="L45" s="1"/>
    </row>
    <row r="46" spans="1:12" ht="13.5" thickBo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6.5" thickBot="1" x14ac:dyDescent="0.25">
      <c r="A47" s="107" t="s">
        <v>28</v>
      </c>
      <c r="B47" s="107"/>
      <c r="C47" s="107"/>
      <c r="D47" s="107"/>
      <c r="E47" s="107"/>
      <c r="F47" s="108"/>
      <c r="G47" s="77">
        <f>SUM(G23,G32,G42,G45)</f>
        <v>0</v>
      </c>
      <c r="H47" s="77"/>
      <c r="I47" s="46"/>
      <c r="J47" s="47"/>
      <c r="K47" s="47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">
      <c r="A49" s="22" t="s">
        <v>21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1"/>
    </row>
    <row r="50" spans="1:12" ht="15" x14ac:dyDescent="0.25">
      <c r="A50" s="72" t="s">
        <v>22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8"/>
    </row>
    <row r="51" spans="1:12" x14ac:dyDescent="0.2">
      <c r="A51" s="4"/>
      <c r="B51" s="4"/>
      <c r="C51" s="73"/>
      <c r="D51" s="73"/>
      <c r="E51" s="73"/>
      <c r="F51" s="73"/>
      <c r="G51" s="1"/>
      <c r="H51" s="1"/>
      <c r="I51" s="1"/>
      <c r="J51" s="1"/>
      <c r="K51" s="1"/>
      <c r="L51" s="1"/>
    </row>
    <row r="52" spans="1:12" x14ac:dyDescent="0.2">
      <c r="A52" s="60" t="s">
        <v>30</v>
      </c>
      <c r="B52" s="60"/>
      <c r="C52" s="60"/>
      <c r="D52" s="60"/>
      <c r="E52" s="60"/>
      <c r="F52" s="60"/>
      <c r="G52" s="58" t="s">
        <v>31</v>
      </c>
      <c r="H52" s="59"/>
      <c r="I52" s="59"/>
      <c r="J52" s="59"/>
      <c r="K52" s="59"/>
      <c r="L52" s="1"/>
    </row>
    <row r="53" spans="1:12" ht="11.25" customHeight="1" x14ac:dyDescent="0.2">
      <c r="A53" s="65" t="s">
        <v>38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1"/>
    </row>
    <row r="54" spans="1:12" x14ac:dyDescent="0.2">
      <c r="A54" s="64" t="s">
        <v>37</v>
      </c>
      <c r="B54" s="64"/>
      <c r="C54" s="64"/>
      <c r="D54" s="64"/>
      <c r="E54" s="1" t="s">
        <v>34</v>
      </c>
      <c r="F54" s="39"/>
      <c r="G54" s="39"/>
      <c r="H54" s="1" t="s">
        <v>35</v>
      </c>
      <c r="I54" s="39"/>
      <c r="J54" s="39"/>
      <c r="K54" s="1"/>
      <c r="L54" s="1"/>
    </row>
    <row r="56" spans="1:12" x14ac:dyDescent="0.2">
      <c r="E56" t="s">
        <v>33</v>
      </c>
      <c r="F56" s="40"/>
      <c r="G56" s="40"/>
      <c r="H56" s="40"/>
    </row>
    <row r="58" spans="1:12" x14ac:dyDescent="0.2">
      <c r="D58" s="63" t="s">
        <v>36</v>
      </c>
      <c r="E58" s="63"/>
      <c r="F58" s="40"/>
      <c r="G58" s="40"/>
      <c r="H58" t="s">
        <v>32</v>
      </c>
      <c r="I58" s="40"/>
      <c r="J58" s="40"/>
    </row>
  </sheetData>
  <customSheetViews>
    <customSheetView guid="{B34935D2-2360-494A-8E99-952A8C8DFD6F}" topLeftCell="A7">
      <pageMargins left="0.78749999999999998" right="0.78749999999999998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mergeCells count="47">
    <mergeCell ref="A35:K35"/>
    <mergeCell ref="G47:H47"/>
    <mergeCell ref="A26:K26"/>
    <mergeCell ref="D32:E32"/>
    <mergeCell ref="G32:H32"/>
    <mergeCell ref="D38:E38"/>
    <mergeCell ref="F38:G38"/>
    <mergeCell ref="I38:J38"/>
    <mergeCell ref="I32:K32"/>
    <mergeCell ref="D29:E29"/>
    <mergeCell ref="F29:G29"/>
    <mergeCell ref="I29:J29"/>
    <mergeCell ref="A29:C29"/>
    <mergeCell ref="A47:F47"/>
    <mergeCell ref="D36:E36"/>
    <mergeCell ref="D1:K1"/>
    <mergeCell ref="G23:H23"/>
    <mergeCell ref="I23:K23"/>
    <mergeCell ref="D27:E27"/>
    <mergeCell ref="D3:K3"/>
    <mergeCell ref="A10:E10"/>
    <mergeCell ref="A11:E11"/>
    <mergeCell ref="A12:E12"/>
    <mergeCell ref="A5:C6"/>
    <mergeCell ref="D5:K7"/>
    <mergeCell ref="A15:K15"/>
    <mergeCell ref="D17:E17"/>
    <mergeCell ref="D19:E19"/>
    <mergeCell ref="F19:G19"/>
    <mergeCell ref="I19:J19"/>
    <mergeCell ref="D23:E23"/>
    <mergeCell ref="G52:K52"/>
    <mergeCell ref="A52:F52"/>
    <mergeCell ref="A36:C36"/>
    <mergeCell ref="D58:E58"/>
    <mergeCell ref="A54:D54"/>
    <mergeCell ref="A53:K53"/>
    <mergeCell ref="D42:E42"/>
    <mergeCell ref="G42:H42"/>
    <mergeCell ref="I42:K42"/>
    <mergeCell ref="A50:K50"/>
    <mergeCell ref="C51:D51"/>
    <mergeCell ref="E51:F51"/>
    <mergeCell ref="A44:F44"/>
    <mergeCell ref="A45:C45"/>
    <mergeCell ref="D45:E45"/>
    <mergeCell ref="G45:H45"/>
  </mergeCells>
  <conditionalFormatting sqref="H10:J13">
    <cfRule type="cellIs" dxfId="5" priority="9" operator="greaterThan">
      <formula>0</formula>
    </cfRule>
  </conditionalFormatting>
  <conditionalFormatting sqref="K10:K13">
    <cfRule type="cellIs" dxfId="4" priority="8" operator="lessThan">
      <formula>0</formula>
    </cfRule>
  </conditionalFormatting>
  <conditionalFormatting sqref="D17:E17 D19:E19 D27:E27 D29:E29 D36:E36 D38:E38">
    <cfRule type="cellIs" dxfId="3" priority="4" operator="greaterThan">
      <formula>0</formula>
    </cfRule>
  </conditionalFormatting>
  <conditionalFormatting sqref="D23:E23">
    <cfRule type="cellIs" dxfId="2" priority="3" operator="greaterThan">
      <formula>0</formula>
    </cfRule>
  </conditionalFormatting>
  <conditionalFormatting sqref="D45:E45">
    <cfRule type="cellIs" dxfId="1" priority="2" operator="greaterThan">
      <formula>0</formula>
    </cfRule>
  </conditionalFormatting>
  <conditionalFormatting sqref="D42:E43">
    <cfRule type="cellIs" dxfId="0" priority="1" operator="greaterThan">
      <formula>0</formula>
    </cfRule>
  </conditionalFormatting>
  <hyperlinks>
    <hyperlink ref="G52" r:id="rId1" xr:uid="{00000000-0004-0000-0000-000000000000}"/>
  </hyperlink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RowHeight="12.75" x14ac:dyDescent="0.2"/>
  <sheetData/>
  <sheetProtection selectLockedCells="1" selectUnlockedCells="1"/>
  <customSheetViews>
    <customSheetView guid="{B34935D2-2360-494A-8E99-952A8C8DFD6F}">
      <pageMargins left="0.78749999999999998" right="0.78749999999999998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Concours Individuel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Miranda</dc:creator>
  <cp:lastModifiedBy>Mario</cp:lastModifiedBy>
  <cp:lastPrinted>2022-01-23T08:24:42Z</cp:lastPrinted>
  <dcterms:created xsi:type="dcterms:W3CDTF">2012-04-11T02:13:47Z</dcterms:created>
  <dcterms:modified xsi:type="dcterms:W3CDTF">2022-02-05T02:09:44Z</dcterms:modified>
</cp:coreProperties>
</file>