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C:\Users\LYONEL\Documents\FSVT_News\Folder Miguel Sabino\Châble croix\"/>
    </mc:Choice>
  </mc:AlternateContent>
  <xr:revisionPtr revIDLastSave="0" documentId="13_ncr:1_{A7B3D4E1-095B-4607-8499-FBC3FDA9DC1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inal A 2022" sheetId="4" r:id="rId1"/>
  </sheets>
  <definedNames>
    <definedName name="_xlnm.Print_Titles" localSheetId="0">'Final A 2022'!$1:$1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2" i="4" l="1"/>
  <c r="AC4" i="4"/>
  <c r="AC5" i="4"/>
  <c r="AC3" i="4"/>
  <c r="S4" i="4"/>
  <c r="S9" i="4"/>
  <c r="S2" i="4"/>
  <c r="S7" i="4"/>
  <c r="S6" i="4"/>
  <c r="S10" i="4"/>
  <c r="S11" i="4"/>
  <c r="S8" i="4"/>
  <c r="S12" i="4"/>
  <c r="S13" i="4"/>
  <c r="S23" i="4"/>
  <c r="S18" i="4"/>
  <c r="S14" i="4"/>
  <c r="S16" i="4"/>
  <c r="S15" i="4"/>
  <c r="S19" i="4"/>
  <c r="S17" i="4"/>
  <c r="S20" i="4"/>
  <c r="S21" i="4"/>
  <c r="S22" i="4"/>
  <c r="S24" i="4"/>
  <c r="S25" i="4"/>
  <c r="S5" i="4"/>
  <c r="S3" i="4"/>
  <c r="R4" i="4"/>
  <c r="R9" i="4"/>
  <c r="R2" i="4"/>
  <c r="R7" i="4"/>
  <c r="R6" i="4"/>
  <c r="R10" i="4"/>
  <c r="R11" i="4"/>
  <c r="R8" i="4"/>
  <c r="R12" i="4"/>
  <c r="R13" i="4"/>
  <c r="R23" i="4"/>
  <c r="R17" i="4"/>
  <c r="R14" i="4"/>
  <c r="L11" i="4"/>
  <c r="L6" i="4"/>
  <c r="L4" i="4"/>
  <c r="L8" i="4"/>
  <c r="L10" i="4"/>
  <c r="L9" i="4"/>
  <c r="L5" i="4"/>
  <c r="L23" i="4"/>
  <c r="L2" i="4"/>
  <c r="L20" i="4"/>
  <c r="L13" i="4"/>
  <c r="L19" i="4"/>
  <c r="L16" i="4"/>
  <c r="L17" i="4"/>
  <c r="L14" i="4"/>
  <c r="L12" i="4"/>
  <c r="L18" i="4"/>
  <c r="L24" i="4"/>
  <c r="L25" i="4"/>
  <c r="L22" i="4"/>
  <c r="L21" i="4"/>
  <c r="L15" i="4"/>
  <c r="L7" i="4"/>
  <c r="L3" i="4"/>
  <c r="K14" i="4"/>
  <c r="K17" i="4"/>
  <c r="AB2" i="4"/>
  <c r="AB5" i="4"/>
  <c r="AB4" i="4"/>
  <c r="AB3" i="4"/>
  <c r="R20" i="4"/>
  <c r="R15" i="4"/>
  <c r="R22" i="4"/>
  <c r="R5" i="4"/>
  <c r="R24" i="4"/>
  <c r="R18" i="4"/>
  <c r="R19" i="4"/>
  <c r="R21" i="4"/>
  <c r="R25" i="4"/>
  <c r="R16" i="4"/>
  <c r="R3" i="4"/>
  <c r="K3" i="4"/>
  <c r="K11" i="4"/>
  <c r="K20" i="4"/>
  <c r="K7" i="4"/>
  <c r="K6" i="4"/>
  <c r="K2" i="4"/>
  <c r="K10" i="4"/>
  <c r="K16" i="4"/>
  <c r="K15" i="4"/>
  <c r="K22" i="4"/>
  <c r="K12" i="4"/>
  <c r="K25" i="4"/>
  <c r="K5" i="4"/>
  <c r="K18" i="4"/>
  <c r="K9" i="4"/>
  <c r="K24" i="4"/>
  <c r="K19" i="4"/>
  <c r="K21" i="4"/>
  <c r="K23" i="4"/>
  <c r="K13" i="4"/>
  <c r="K8" i="4"/>
  <c r="T17" i="4" l="1"/>
  <c r="T14" i="4"/>
  <c r="T16" i="4"/>
  <c r="T24" i="4"/>
  <c r="T3" i="4"/>
  <c r="T25" i="4"/>
  <c r="T13" i="4"/>
  <c r="T12" i="4"/>
  <c r="T7" i="4"/>
  <c r="T19" i="4"/>
  <c r="T22" i="4"/>
  <c r="T20" i="4"/>
  <c r="T21" i="4"/>
  <c r="T18" i="4"/>
  <c r="T8" i="4"/>
  <c r="T11" i="4"/>
  <c r="T9" i="4"/>
  <c r="T15" i="4"/>
  <c r="T10" i="4"/>
  <c r="T23" i="4"/>
  <c r="T5" i="4"/>
  <c r="T2" i="4"/>
  <c r="T6" i="4"/>
  <c r="K4" i="4"/>
  <c r="AB19" i="4"/>
  <c r="AB16" i="4"/>
  <c r="T4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</author>
  </authors>
  <commentList>
    <comment ref="AC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Mario:</t>
        </r>
        <r>
          <rPr>
            <sz val="9"/>
            <color indexed="81"/>
            <rFont val="Tahoma"/>
            <family val="2"/>
          </rPr>
          <t xml:space="preserve">
Höheres Einzellresultat
bei Punktgleichheit</t>
        </r>
      </text>
    </comment>
  </commentList>
</comments>
</file>

<file path=xl/sharedStrings.xml><?xml version="1.0" encoding="utf-8"?>
<sst xmlns="http://schemas.openxmlformats.org/spreadsheetml/2006/main" count="77" uniqueCount="74">
  <si>
    <t>Rang</t>
  </si>
  <si>
    <t>Section</t>
  </si>
  <si>
    <t>1 tour</t>
  </si>
  <si>
    <t>2 tour</t>
  </si>
  <si>
    <t>Finale</t>
  </si>
  <si>
    <t>Appui</t>
  </si>
  <si>
    <t>1 - 5</t>
  </si>
  <si>
    <t>11 - 15</t>
  </si>
  <si>
    <t>6 - 10</t>
  </si>
  <si>
    <t>16 - 20</t>
  </si>
  <si>
    <t>Cible</t>
  </si>
  <si>
    <t>1</t>
  </si>
  <si>
    <t>2</t>
  </si>
  <si>
    <t>3</t>
  </si>
  <si>
    <t>4</t>
  </si>
  <si>
    <t>Final: 17:30 - 17:55</t>
  </si>
  <si>
    <t>A1</t>
  </si>
  <si>
    <t>Total</t>
  </si>
  <si>
    <t>Final</t>
  </si>
  <si>
    <t>Zeiten</t>
  </si>
  <si>
    <t>1. Runde: 1. Ablösung 07:40 - 09:45
2. Runde: 1. Ablösung 13:00 - 15:05</t>
  </si>
  <si>
    <t>1. Runde: 2. Ablösung 09:50 - 11:55
2. Runde: 2. Ablösung 15:10 - 17:15</t>
  </si>
  <si>
    <t>A 2</t>
  </si>
  <si>
    <t>A 3</t>
  </si>
  <si>
    <t>A 4</t>
  </si>
  <si>
    <t>A 5</t>
  </si>
  <si>
    <t>A 6</t>
  </si>
  <si>
    <t>A 7</t>
  </si>
  <si>
    <t>A 8</t>
  </si>
  <si>
    <t>A 9</t>
  </si>
  <si>
    <t>A 10</t>
  </si>
  <si>
    <t>A 11</t>
  </si>
  <si>
    <t>A 12</t>
  </si>
  <si>
    <t>A 13</t>
  </si>
  <si>
    <t>A 14</t>
  </si>
  <si>
    <t>A 15</t>
  </si>
  <si>
    <t>A 16</t>
  </si>
  <si>
    <t>A 17</t>
  </si>
  <si>
    <t>A 18</t>
  </si>
  <si>
    <t>A 19</t>
  </si>
  <si>
    <t>A 20</t>
  </si>
  <si>
    <t>A 21</t>
  </si>
  <si>
    <t>A 22</t>
  </si>
  <si>
    <t>A 23</t>
  </si>
  <si>
    <t>A 24</t>
  </si>
  <si>
    <t>Hauptrunden 15</t>
  </si>
  <si>
    <t>Ried-Brig-Glis, SSZ Chalchofen A3</t>
  </si>
  <si>
    <t>Bagnes Société de tir Le Pleureur A</t>
  </si>
  <si>
    <t>Savièse Société de tir Les Carabiniers A2</t>
  </si>
  <si>
    <t>St-Martin Société de tir L´Intrépide A2</t>
  </si>
  <si>
    <t>Sion Sté de tir La Cible A2</t>
  </si>
  <si>
    <t>Staldenried Feldschützen A</t>
  </si>
  <si>
    <t>Beulet, Tir sportif A2</t>
  </si>
  <si>
    <t>Chamoson Sté de tir  l´Ardévaz A2</t>
  </si>
  <si>
    <t>Lens Société de tir A</t>
  </si>
  <si>
    <t>Le Bouveret,Sté de tir N.C. de Port-Valais A1</t>
  </si>
  <si>
    <t>Chable - Croix</t>
  </si>
  <si>
    <t>Ried-Brig-Glis, SSZ Chalchofen A1</t>
  </si>
  <si>
    <t>Vérossaz société de tir Dents du Midi A2</t>
  </si>
  <si>
    <t>Betten-Bettmeralp Schiessverein A</t>
  </si>
  <si>
    <t>St-Martin Société de tir L´Intrépide A1</t>
  </si>
  <si>
    <t>MSV Feschel-Guttet A</t>
  </si>
  <si>
    <t>Chamoson Sté de tir  l´Ardévaz A1</t>
  </si>
  <si>
    <t>Miège Société Tir Militaire</t>
  </si>
  <si>
    <t xml:space="preserve">Savièse Société de tir Les Carabiniers A1            </t>
  </si>
  <si>
    <t>Visp-Eyholz Sportschützen A1</t>
  </si>
  <si>
    <t>Beulet, Tir sportif A1</t>
  </si>
  <si>
    <t>Ried-Brig-Glis, SSZ Chalchofen A2</t>
  </si>
  <si>
    <t>Sion Sté de tir La Cible A1</t>
  </si>
  <si>
    <t xml:space="preserve">   Kantonal Final SGM 300m</t>
  </si>
  <si>
    <t xml:space="preserve">     Final cantonal CSG 300m</t>
  </si>
  <si>
    <t>Bürchen SV Eintracht A1 (Abgemeldet)</t>
  </si>
  <si>
    <t>Bürchen SV Eintracht A2 (Abgemeldet)</t>
  </si>
  <si>
    <t>Tours principaux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</si>
</sst>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name val="Arial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 Narrow"/>
      <family val="2"/>
    </font>
    <font>
      <u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rgb="FFFF0000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03">
    <xf numFmtId="0" fontId="0" fillId="0" borderId="0" xfId="0"/>
    <xf numFmtId="0" fontId="2" fillId="0" borderId="0" xfId="1" applyFont="1"/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/>
    <xf numFmtId="0" fontId="6" fillId="0" borderId="0" xfId="1" applyFont="1" applyAlignment="1"/>
    <xf numFmtId="0" fontId="10" fillId="7" borderId="17" xfId="2" applyFont="1" applyFill="1" applyBorder="1" applyAlignment="1">
      <alignment horizontal="center" vertical="center"/>
    </xf>
    <xf numFmtId="0" fontId="10" fillId="3" borderId="3" xfId="2" applyFont="1" applyFill="1" applyBorder="1" applyAlignment="1">
      <alignment horizontal="left" vertical="center"/>
    </xf>
    <xf numFmtId="0" fontId="10" fillId="7" borderId="18" xfId="2" applyFont="1" applyFill="1" applyBorder="1" applyAlignment="1">
      <alignment horizontal="center" vertical="center"/>
    </xf>
    <xf numFmtId="0" fontId="10" fillId="3" borderId="4" xfId="2" applyFont="1" applyFill="1" applyBorder="1" applyAlignment="1">
      <alignment horizontal="left" vertical="center"/>
    </xf>
    <xf numFmtId="0" fontId="3" fillId="0" borderId="1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2" fillId="7" borderId="18" xfId="0" applyFont="1" applyFill="1" applyBorder="1" applyAlignment="1">
      <alignment horizontal="center" vertical="center"/>
    </xf>
    <xf numFmtId="0" fontId="10" fillId="7" borderId="19" xfId="2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/>
    </xf>
    <xf numFmtId="0" fontId="2" fillId="0" borderId="6" xfId="1" applyFont="1" applyBorder="1"/>
    <xf numFmtId="0" fontId="2" fillId="0" borderId="7" xfId="1" applyFont="1" applyBorder="1"/>
    <xf numFmtId="0" fontId="2" fillId="0" borderId="1" xfId="1" applyFont="1" applyBorder="1"/>
    <xf numFmtId="0" fontId="3" fillId="0" borderId="3" xfId="1" applyFont="1" applyBorder="1" applyAlignment="1">
      <alignment horizontal="center"/>
    </xf>
    <xf numFmtId="0" fontId="2" fillId="0" borderId="8" xfId="1" applyFont="1" applyBorder="1"/>
    <xf numFmtId="0" fontId="2" fillId="0" borderId="9" xfId="1" applyFont="1" applyBorder="1"/>
    <xf numFmtId="0" fontId="2" fillId="0" borderId="2" xfId="1" applyFont="1" applyBorder="1"/>
    <xf numFmtId="0" fontId="2" fillId="0" borderId="10" xfId="1" applyFont="1" applyBorder="1"/>
    <xf numFmtId="0" fontId="2" fillId="0" borderId="11" xfId="1" applyFont="1" applyBorder="1"/>
    <xf numFmtId="0" fontId="2" fillId="0" borderId="12" xfId="1" applyFont="1" applyBorder="1"/>
    <xf numFmtId="0" fontId="2" fillId="4" borderId="21" xfId="1" applyFont="1" applyFill="1" applyBorder="1" applyAlignment="1">
      <alignment horizontal="center" vertical="center"/>
    </xf>
    <xf numFmtId="0" fontId="2" fillId="4" borderId="21" xfId="1" applyFont="1" applyFill="1" applyBorder="1" applyAlignment="1">
      <alignment horizontal="center" vertical="center" wrapText="1"/>
    </xf>
    <xf numFmtId="0" fontId="2" fillId="2" borderId="22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4" fillId="0" borderId="0" xfId="1" applyFont="1" applyBorder="1" applyAlignment="1"/>
    <xf numFmtId="0" fontId="9" fillId="0" borderId="0" xfId="1" applyFont="1" applyAlignment="1">
      <alignment vertical="center" wrapText="1"/>
    </xf>
    <xf numFmtId="0" fontId="9" fillId="0" borderId="0" xfId="1" applyFont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3" fillId="3" borderId="13" xfId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3" borderId="27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vertical="center"/>
    </xf>
    <xf numFmtId="0" fontId="4" fillId="0" borderId="0" xfId="1" applyFont="1" applyBorder="1" applyAlignment="1">
      <alignment horizontal="center"/>
    </xf>
    <xf numFmtId="0" fontId="2" fillId="3" borderId="4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49" fontId="2" fillId="0" borderId="4" xfId="1" applyNumberFormat="1" applyFont="1" applyBorder="1" applyAlignment="1">
      <alignment horizontal="center"/>
    </xf>
    <xf numFmtId="49" fontId="2" fillId="0" borderId="5" xfId="1" applyNumberFormat="1" applyFont="1" applyBorder="1" applyAlignment="1">
      <alignment horizontal="center"/>
    </xf>
    <xf numFmtId="0" fontId="15" fillId="8" borderId="13" xfId="1" applyFont="1" applyFill="1" applyBorder="1" applyAlignment="1">
      <alignment horizontal="center" vertical="center"/>
    </xf>
    <xf numFmtId="0" fontId="15" fillId="3" borderId="13" xfId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left" vertical="center"/>
    </xf>
    <xf numFmtId="49" fontId="2" fillId="0" borderId="3" xfId="1" applyNumberFormat="1" applyFont="1" applyBorder="1" applyAlignment="1">
      <alignment horizontal="center"/>
    </xf>
    <xf numFmtId="49" fontId="2" fillId="0" borderId="4" xfId="1" applyNumberFormat="1" applyFont="1" applyFill="1" applyBorder="1" applyAlignment="1">
      <alignment horizontal="center"/>
    </xf>
    <xf numFmtId="0" fontId="16" fillId="9" borderId="3" xfId="1" applyFont="1" applyFill="1" applyBorder="1" applyAlignment="1">
      <alignment horizontal="center" vertical="center"/>
    </xf>
    <xf numFmtId="0" fontId="16" fillId="9" borderId="13" xfId="1" applyFont="1" applyFill="1" applyBorder="1" applyAlignment="1">
      <alignment horizontal="center" vertical="center"/>
    </xf>
    <xf numFmtId="0" fontId="3" fillId="0" borderId="28" xfId="1" applyFont="1" applyBorder="1" applyAlignment="1">
      <alignment horizontal="center"/>
    </xf>
    <xf numFmtId="0" fontId="12" fillId="5" borderId="25" xfId="1" applyFont="1" applyFill="1" applyBorder="1" applyAlignment="1">
      <alignment horizontal="center" vertical="center" textRotation="90" wrapText="1"/>
    </xf>
    <xf numFmtId="0" fontId="12" fillId="5" borderId="26" xfId="1" applyFont="1" applyFill="1" applyBorder="1" applyAlignment="1">
      <alignment horizontal="center" vertical="center" textRotation="90" wrapText="1"/>
    </xf>
    <xf numFmtId="0" fontId="12" fillId="5" borderId="27" xfId="1" applyFont="1" applyFill="1" applyBorder="1" applyAlignment="1">
      <alignment horizontal="center" vertical="center" textRotation="90" wrapText="1"/>
    </xf>
    <xf numFmtId="0" fontId="12" fillId="6" borderId="25" xfId="1" applyFont="1" applyFill="1" applyBorder="1" applyAlignment="1">
      <alignment horizontal="center" vertical="center" textRotation="90" wrapText="1"/>
    </xf>
    <xf numFmtId="0" fontId="12" fillId="6" borderId="26" xfId="1" applyFont="1" applyFill="1" applyBorder="1" applyAlignment="1">
      <alignment horizontal="center" vertical="center" textRotation="90" wrapText="1"/>
    </xf>
    <xf numFmtId="0" fontId="12" fillId="6" borderId="27" xfId="1" applyFont="1" applyFill="1" applyBorder="1" applyAlignment="1">
      <alignment horizontal="center" vertical="center" textRotation="90" wrapText="1"/>
    </xf>
    <xf numFmtId="0" fontId="13" fillId="0" borderId="0" xfId="1" applyFont="1" applyAlignment="1">
      <alignment horizontal="center"/>
    </xf>
    <xf numFmtId="0" fontId="13" fillId="0" borderId="0" xfId="1" applyFont="1" applyBorder="1" applyAlignment="1">
      <alignment horizontal="center"/>
    </xf>
    <xf numFmtId="14" fontId="13" fillId="0" borderId="0" xfId="1" applyNumberFormat="1" applyFont="1" applyAlignment="1">
      <alignment horizontal="center"/>
    </xf>
    <xf numFmtId="0" fontId="4" fillId="0" borderId="3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_ABCDfinaleCSG" xfId="1" xr:uid="{00000000-0005-0000-0000-000000000000}"/>
    <cellStyle name="Standard_Tabelle1" xfId="2" xr:uid="{00000000-0005-0000-0000-000002000000}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00FFFF"/>
      <color rgb="FFCCFFCC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41613</xdr:colOff>
      <xdr:row>11</xdr:row>
      <xdr:rowOff>202236</xdr:rowOff>
    </xdr:from>
    <xdr:to>
      <xdr:col>27</xdr:col>
      <xdr:colOff>161924</xdr:colOff>
      <xdr:row>16</xdr:row>
      <xdr:rowOff>30787</xdr:rowOff>
    </xdr:to>
    <xdr:sp macro="" textlink="">
      <xdr:nvSpPr>
        <xdr:cNvPr id="1038" name="WordArt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2227093" y="2542381"/>
          <a:ext cx="876301" cy="806111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fr-FR" sz="2400" kern="10" spc="48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/>
            </a:rPr>
            <a:t>A</a:t>
          </a:r>
        </a:p>
      </xdr:txBody>
    </xdr:sp>
    <xdr:clientData/>
  </xdr:twoCellAnchor>
  <xdr:twoCellAnchor editAs="oneCell">
    <xdr:from>
      <xdr:col>23</xdr:col>
      <xdr:colOff>238124</xdr:colOff>
      <xdr:row>17</xdr:row>
      <xdr:rowOff>104774</xdr:rowOff>
    </xdr:from>
    <xdr:to>
      <xdr:col>28</xdr:col>
      <xdr:colOff>209550</xdr:colOff>
      <xdr:row>23</xdr:row>
      <xdr:rowOff>91280</xdr:rowOff>
    </xdr:to>
    <xdr:pic>
      <xdr:nvPicPr>
        <xdr:cNvPr id="5" name="Bild 3" descr="http://www.fsvt.ch/wp-content/uploads/FSVT_LogoCervin2015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9124" y="4733924"/>
          <a:ext cx="1743076" cy="1552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35"/>
  <sheetViews>
    <sheetView showGridLines="0" showZeros="0" tabSelected="1" zoomScale="75" zoomScaleNormal="75" zoomScaleSheetLayoutView="75" zoomScalePageLayoutView="90" workbookViewId="0">
      <selection activeCell="AF13" sqref="AF13"/>
    </sheetView>
  </sheetViews>
  <sheetFormatPr baseColWidth="10" defaultRowHeight="14.25" x14ac:dyDescent="0.2"/>
  <cols>
    <col min="1" max="1" width="6" style="1" bestFit="1" customWidth="1"/>
    <col min="2" max="2" width="4.44140625" style="1" bestFit="1" customWidth="1"/>
    <col min="3" max="4" width="5.44140625" style="2" customWidth="1"/>
    <col min="5" max="5" width="36.5546875" style="1" bestFit="1" customWidth="1"/>
    <col min="6" max="10" width="4" style="1" customWidth="1"/>
    <col min="11" max="12" width="4.6640625" style="1" customWidth="1"/>
    <col min="13" max="17" width="4" style="1" customWidth="1"/>
    <col min="18" max="19" width="4.6640625" style="1" customWidth="1"/>
    <col min="20" max="20" width="5.88671875" style="1" customWidth="1"/>
    <col min="21" max="21" width="5.77734375" style="1" customWidth="1"/>
    <col min="22" max="22" width="5.5546875" style="1" customWidth="1"/>
    <col min="23" max="27" width="4" style="1" customWidth="1"/>
    <col min="28" max="28" width="4.6640625" style="9" customWidth="1"/>
    <col min="29" max="29" width="4.6640625" style="1" customWidth="1"/>
    <col min="30" max="16384" width="11.5546875" style="1"/>
  </cols>
  <sheetData>
    <row r="1" spans="1:29" ht="16.5" customHeight="1" thickBot="1" x14ac:dyDescent="0.25">
      <c r="A1" s="34" t="s">
        <v>19</v>
      </c>
      <c r="B1" s="33" t="s">
        <v>10</v>
      </c>
      <c r="C1" s="34" t="s">
        <v>0</v>
      </c>
      <c r="D1" s="34"/>
      <c r="E1" s="33" t="s">
        <v>1</v>
      </c>
      <c r="F1" s="35">
        <v>1</v>
      </c>
      <c r="G1" s="36">
        <v>2</v>
      </c>
      <c r="H1" s="36">
        <v>3</v>
      </c>
      <c r="I1" s="36">
        <v>4</v>
      </c>
      <c r="J1" s="37">
        <v>5</v>
      </c>
      <c r="K1" s="38" t="s">
        <v>2</v>
      </c>
      <c r="L1" s="38" t="s">
        <v>5</v>
      </c>
      <c r="M1" s="35">
        <v>1</v>
      </c>
      <c r="N1" s="36">
        <v>2</v>
      </c>
      <c r="O1" s="36">
        <v>3</v>
      </c>
      <c r="P1" s="36">
        <v>4</v>
      </c>
      <c r="Q1" s="37">
        <v>5</v>
      </c>
      <c r="R1" s="38" t="s">
        <v>3</v>
      </c>
      <c r="S1" s="38" t="s">
        <v>5</v>
      </c>
      <c r="T1" s="39" t="s">
        <v>17</v>
      </c>
      <c r="U1" s="40" t="s">
        <v>10</v>
      </c>
      <c r="V1" s="40" t="s">
        <v>18</v>
      </c>
      <c r="W1" s="35">
        <v>1</v>
      </c>
      <c r="X1" s="36">
        <v>2</v>
      </c>
      <c r="Y1" s="36">
        <v>3</v>
      </c>
      <c r="Z1" s="36">
        <v>4</v>
      </c>
      <c r="AA1" s="37">
        <v>5</v>
      </c>
      <c r="AB1" s="38" t="s">
        <v>4</v>
      </c>
      <c r="AC1" s="38" t="s">
        <v>5</v>
      </c>
    </row>
    <row r="2" spans="1:29" ht="21.75" customHeight="1" x14ac:dyDescent="0.25">
      <c r="A2" s="90" t="s">
        <v>21</v>
      </c>
      <c r="B2" s="14">
        <v>11</v>
      </c>
      <c r="C2" s="44">
        <v>1</v>
      </c>
      <c r="D2" s="44" t="s">
        <v>31</v>
      </c>
      <c r="E2" s="15" t="s">
        <v>67</v>
      </c>
      <c r="F2" s="45">
        <v>184</v>
      </c>
      <c r="G2" s="46">
        <v>191</v>
      </c>
      <c r="H2" s="46">
        <v>185</v>
      </c>
      <c r="I2" s="46">
        <v>192</v>
      </c>
      <c r="J2" s="47">
        <v>188</v>
      </c>
      <c r="K2" s="48">
        <f t="shared" ref="K2:K25" si="0">SUM(F2:J2)</f>
        <v>940</v>
      </c>
      <c r="L2" s="49">
        <f t="shared" ref="L2:L25" si="1">MAX(F2:J2)</f>
        <v>192</v>
      </c>
      <c r="M2" s="45">
        <v>189</v>
      </c>
      <c r="N2" s="46">
        <v>187</v>
      </c>
      <c r="O2" s="46">
        <v>193</v>
      </c>
      <c r="P2" s="46">
        <v>190</v>
      </c>
      <c r="Q2" s="47">
        <v>189</v>
      </c>
      <c r="R2" s="48">
        <f t="shared" ref="R2:R25" si="2">SUM(M2:Q2)</f>
        <v>948</v>
      </c>
      <c r="S2" s="49">
        <f t="shared" ref="S2:S25" si="3">MAX(M2:Q2)</f>
        <v>193</v>
      </c>
      <c r="T2" s="87">
        <f t="shared" ref="T2:T25" si="4">SUM(K2,R2)</f>
        <v>1888</v>
      </c>
      <c r="U2" s="85" t="s">
        <v>9</v>
      </c>
      <c r="V2" s="85" t="s">
        <v>11</v>
      </c>
      <c r="W2" s="23">
        <v>190</v>
      </c>
      <c r="X2" s="24">
        <v>190</v>
      </c>
      <c r="Y2" s="24">
        <v>185</v>
      </c>
      <c r="Z2" s="24">
        <v>195</v>
      </c>
      <c r="AA2" s="25">
        <v>190</v>
      </c>
      <c r="AB2" s="26">
        <f>SUM(W2:AA2)</f>
        <v>950</v>
      </c>
      <c r="AC2" s="18">
        <f>MAX(W2:AA2)</f>
        <v>195</v>
      </c>
    </row>
    <row r="3" spans="1:29" ht="21.75" customHeight="1" x14ac:dyDescent="0.25">
      <c r="A3" s="91"/>
      <c r="B3" s="16">
        <v>10</v>
      </c>
      <c r="C3" s="50">
        <v>2</v>
      </c>
      <c r="D3" s="50" t="s">
        <v>16</v>
      </c>
      <c r="E3" s="17" t="s">
        <v>57</v>
      </c>
      <c r="F3" s="51">
        <v>187</v>
      </c>
      <c r="G3" s="52">
        <v>190</v>
      </c>
      <c r="H3" s="52">
        <v>192</v>
      </c>
      <c r="I3" s="52">
        <v>192</v>
      </c>
      <c r="J3" s="53">
        <v>193</v>
      </c>
      <c r="K3" s="54">
        <f t="shared" si="0"/>
        <v>954</v>
      </c>
      <c r="L3" s="55">
        <f t="shared" si="1"/>
        <v>193</v>
      </c>
      <c r="M3" s="51">
        <v>183</v>
      </c>
      <c r="N3" s="52">
        <v>194</v>
      </c>
      <c r="O3" s="52">
        <v>189</v>
      </c>
      <c r="P3" s="52">
        <v>190</v>
      </c>
      <c r="Q3" s="53">
        <v>194</v>
      </c>
      <c r="R3" s="54">
        <f t="shared" si="2"/>
        <v>950</v>
      </c>
      <c r="S3" s="55">
        <f t="shared" si="3"/>
        <v>194</v>
      </c>
      <c r="T3" s="88">
        <f t="shared" si="4"/>
        <v>1904</v>
      </c>
      <c r="U3" s="86" t="s">
        <v>7</v>
      </c>
      <c r="V3" s="86" t="s">
        <v>12</v>
      </c>
      <c r="W3" s="27">
        <v>192</v>
      </c>
      <c r="X3" s="28">
        <v>190</v>
      </c>
      <c r="Y3" s="28">
        <v>185</v>
      </c>
      <c r="Z3" s="28">
        <v>193</v>
      </c>
      <c r="AA3" s="29">
        <v>190</v>
      </c>
      <c r="AB3" s="19">
        <f>SUM(W3:AA3)</f>
        <v>950</v>
      </c>
      <c r="AC3" s="18">
        <f>MAX(W3:AA3)</f>
        <v>193</v>
      </c>
    </row>
    <row r="4" spans="1:29" ht="21.75" customHeight="1" x14ac:dyDescent="0.25">
      <c r="A4" s="91"/>
      <c r="B4" s="16">
        <v>12</v>
      </c>
      <c r="C4" s="50">
        <v>3</v>
      </c>
      <c r="D4" s="50" t="s">
        <v>25</v>
      </c>
      <c r="E4" s="17" t="s">
        <v>61</v>
      </c>
      <c r="F4" s="51">
        <v>189</v>
      </c>
      <c r="G4" s="52">
        <v>188</v>
      </c>
      <c r="H4" s="52">
        <v>187</v>
      </c>
      <c r="I4" s="52">
        <v>185</v>
      </c>
      <c r="J4" s="53">
        <v>193</v>
      </c>
      <c r="K4" s="54">
        <f t="shared" si="0"/>
        <v>942</v>
      </c>
      <c r="L4" s="55">
        <f t="shared" si="1"/>
        <v>193</v>
      </c>
      <c r="M4" s="51">
        <v>191</v>
      </c>
      <c r="N4" s="52">
        <v>190</v>
      </c>
      <c r="O4" s="52">
        <v>187</v>
      </c>
      <c r="P4" s="52">
        <v>189</v>
      </c>
      <c r="Q4" s="53">
        <v>186</v>
      </c>
      <c r="R4" s="54">
        <f t="shared" si="2"/>
        <v>943</v>
      </c>
      <c r="S4" s="55">
        <f t="shared" si="3"/>
        <v>191</v>
      </c>
      <c r="T4" s="88">
        <f t="shared" si="4"/>
        <v>1885</v>
      </c>
      <c r="U4" s="80" t="s">
        <v>6</v>
      </c>
      <c r="V4" s="80" t="s">
        <v>13</v>
      </c>
      <c r="W4" s="27">
        <v>192</v>
      </c>
      <c r="X4" s="28">
        <v>185</v>
      </c>
      <c r="Y4" s="28">
        <v>182</v>
      </c>
      <c r="Z4" s="28">
        <v>193</v>
      </c>
      <c r="AA4" s="29">
        <v>187</v>
      </c>
      <c r="AB4" s="19">
        <f>SUM(W4:AA4)</f>
        <v>939</v>
      </c>
      <c r="AC4" s="18">
        <f>MAX(W4:AA4)</f>
        <v>193</v>
      </c>
    </row>
    <row r="5" spans="1:29" ht="21.75" customHeight="1" thickBot="1" x14ac:dyDescent="0.3">
      <c r="A5" s="91"/>
      <c r="B5" s="20">
        <v>9</v>
      </c>
      <c r="C5" s="50">
        <v>4</v>
      </c>
      <c r="D5" s="50" t="s">
        <v>29</v>
      </c>
      <c r="E5" s="17" t="s">
        <v>65</v>
      </c>
      <c r="F5" s="51">
        <v>189</v>
      </c>
      <c r="G5" s="52">
        <v>186</v>
      </c>
      <c r="H5" s="52">
        <v>191</v>
      </c>
      <c r="I5" s="52">
        <v>194</v>
      </c>
      <c r="J5" s="53">
        <v>192</v>
      </c>
      <c r="K5" s="54">
        <f t="shared" si="0"/>
        <v>952</v>
      </c>
      <c r="L5" s="55">
        <f t="shared" si="1"/>
        <v>194</v>
      </c>
      <c r="M5" s="51">
        <v>193</v>
      </c>
      <c r="N5" s="52">
        <v>181</v>
      </c>
      <c r="O5" s="52">
        <v>189</v>
      </c>
      <c r="P5" s="52">
        <v>191</v>
      </c>
      <c r="Q5" s="53">
        <v>187</v>
      </c>
      <c r="R5" s="54">
        <f t="shared" si="2"/>
        <v>941</v>
      </c>
      <c r="S5" s="55">
        <f t="shared" si="3"/>
        <v>193</v>
      </c>
      <c r="T5" s="88">
        <f t="shared" si="4"/>
        <v>1893</v>
      </c>
      <c r="U5" s="81" t="s">
        <v>8</v>
      </c>
      <c r="V5" s="81" t="s">
        <v>14</v>
      </c>
      <c r="W5" s="30">
        <v>192</v>
      </c>
      <c r="X5" s="31">
        <v>176</v>
      </c>
      <c r="Y5" s="31">
        <v>185</v>
      </c>
      <c r="Z5" s="31">
        <v>193</v>
      </c>
      <c r="AA5" s="32">
        <v>185</v>
      </c>
      <c r="AB5" s="22">
        <f>SUM(W5:AA5)</f>
        <v>931</v>
      </c>
      <c r="AC5" s="22">
        <f>MAX(W5:AA5)</f>
        <v>193</v>
      </c>
    </row>
    <row r="6" spans="1:29" ht="21.75" customHeight="1" x14ac:dyDescent="0.25">
      <c r="A6" s="91"/>
      <c r="B6" s="20">
        <v>13</v>
      </c>
      <c r="C6" s="50">
        <v>5</v>
      </c>
      <c r="D6" s="50" t="s">
        <v>24</v>
      </c>
      <c r="E6" s="56" t="s">
        <v>60</v>
      </c>
      <c r="F6" s="51">
        <v>194</v>
      </c>
      <c r="G6" s="52">
        <v>174</v>
      </c>
      <c r="H6" s="52">
        <v>191</v>
      </c>
      <c r="I6" s="52">
        <v>188</v>
      </c>
      <c r="J6" s="53">
        <v>191</v>
      </c>
      <c r="K6" s="54">
        <f t="shared" si="0"/>
        <v>938</v>
      </c>
      <c r="L6" s="55">
        <f t="shared" si="1"/>
        <v>194</v>
      </c>
      <c r="M6" s="51">
        <v>195</v>
      </c>
      <c r="N6" s="52">
        <v>182</v>
      </c>
      <c r="O6" s="52">
        <v>186</v>
      </c>
      <c r="P6" s="52">
        <v>189</v>
      </c>
      <c r="Q6" s="53">
        <v>193</v>
      </c>
      <c r="R6" s="54">
        <f t="shared" si="2"/>
        <v>945</v>
      </c>
      <c r="S6" s="55">
        <f t="shared" si="3"/>
        <v>195</v>
      </c>
      <c r="T6" s="82">
        <f t="shared" si="4"/>
        <v>1883</v>
      </c>
      <c r="U6" s="10"/>
      <c r="V6" s="10"/>
      <c r="W6" s="89" t="s">
        <v>15</v>
      </c>
      <c r="X6" s="89"/>
      <c r="Y6" s="89"/>
      <c r="Z6" s="89"/>
      <c r="AA6" s="89"/>
      <c r="AB6" s="3"/>
    </row>
    <row r="7" spans="1:29" ht="21.75" customHeight="1" x14ac:dyDescent="0.2">
      <c r="A7" s="91"/>
      <c r="B7" s="16">
        <v>8</v>
      </c>
      <c r="C7" s="50">
        <v>6</v>
      </c>
      <c r="D7" s="50" t="s">
        <v>22</v>
      </c>
      <c r="E7" s="17" t="s">
        <v>58</v>
      </c>
      <c r="F7" s="51">
        <v>187</v>
      </c>
      <c r="G7" s="52">
        <v>190</v>
      </c>
      <c r="H7" s="52">
        <v>186</v>
      </c>
      <c r="I7" s="52">
        <v>184</v>
      </c>
      <c r="J7" s="53">
        <v>192</v>
      </c>
      <c r="K7" s="54">
        <f t="shared" si="0"/>
        <v>939</v>
      </c>
      <c r="L7" s="55">
        <f t="shared" si="1"/>
        <v>192</v>
      </c>
      <c r="M7" s="51">
        <v>194</v>
      </c>
      <c r="N7" s="52">
        <v>191</v>
      </c>
      <c r="O7" s="52">
        <v>179</v>
      </c>
      <c r="P7" s="52">
        <v>190</v>
      </c>
      <c r="Q7" s="53">
        <v>189</v>
      </c>
      <c r="R7" s="54">
        <f t="shared" si="2"/>
        <v>943</v>
      </c>
      <c r="S7" s="55">
        <f t="shared" si="3"/>
        <v>194</v>
      </c>
      <c r="T7" s="82">
        <f t="shared" si="4"/>
        <v>1882</v>
      </c>
      <c r="U7" s="76"/>
      <c r="V7" s="76"/>
      <c r="AB7" s="8"/>
    </row>
    <row r="8" spans="1:29" ht="21.75" customHeight="1" x14ac:dyDescent="0.25">
      <c r="A8" s="91"/>
      <c r="B8" s="20">
        <v>14</v>
      </c>
      <c r="C8" s="50">
        <v>7</v>
      </c>
      <c r="D8" s="50" t="s">
        <v>26</v>
      </c>
      <c r="E8" s="17" t="s">
        <v>62</v>
      </c>
      <c r="F8" s="51">
        <v>188</v>
      </c>
      <c r="G8" s="52">
        <v>184</v>
      </c>
      <c r="H8" s="52">
        <v>184</v>
      </c>
      <c r="I8" s="52">
        <v>193</v>
      </c>
      <c r="J8" s="53">
        <v>183</v>
      </c>
      <c r="K8" s="54">
        <f t="shared" si="0"/>
        <v>932</v>
      </c>
      <c r="L8" s="55">
        <f t="shared" si="1"/>
        <v>193</v>
      </c>
      <c r="M8" s="51">
        <v>190</v>
      </c>
      <c r="N8" s="52">
        <v>190</v>
      </c>
      <c r="O8" s="52">
        <v>188</v>
      </c>
      <c r="P8" s="52">
        <v>190</v>
      </c>
      <c r="Q8" s="53">
        <v>188</v>
      </c>
      <c r="R8" s="54">
        <f t="shared" si="2"/>
        <v>946</v>
      </c>
      <c r="S8" s="55">
        <f t="shared" si="3"/>
        <v>190</v>
      </c>
      <c r="T8" s="82">
        <f t="shared" si="4"/>
        <v>1878</v>
      </c>
      <c r="U8" s="76"/>
      <c r="V8" s="76"/>
      <c r="X8" s="96" t="s">
        <v>70</v>
      </c>
      <c r="Y8" s="96"/>
      <c r="Z8" s="96"/>
      <c r="AA8" s="96"/>
      <c r="AB8" s="96"/>
      <c r="AC8" s="96"/>
    </row>
    <row r="9" spans="1:29" ht="21.75" customHeight="1" x14ac:dyDescent="0.25">
      <c r="A9" s="91"/>
      <c r="B9" s="16">
        <v>7</v>
      </c>
      <c r="C9" s="50">
        <v>8</v>
      </c>
      <c r="D9" s="50" t="s">
        <v>28</v>
      </c>
      <c r="E9" s="56" t="s">
        <v>64</v>
      </c>
      <c r="F9" s="51">
        <v>185</v>
      </c>
      <c r="G9" s="52">
        <v>188</v>
      </c>
      <c r="H9" s="52">
        <v>188</v>
      </c>
      <c r="I9" s="52">
        <v>189</v>
      </c>
      <c r="J9" s="53">
        <v>192</v>
      </c>
      <c r="K9" s="54">
        <f t="shared" si="0"/>
        <v>942</v>
      </c>
      <c r="L9" s="55">
        <f t="shared" si="1"/>
        <v>192</v>
      </c>
      <c r="M9" s="51">
        <v>184</v>
      </c>
      <c r="N9" s="52">
        <v>188</v>
      </c>
      <c r="O9" s="52">
        <v>188</v>
      </c>
      <c r="P9" s="52">
        <v>188</v>
      </c>
      <c r="Q9" s="53">
        <v>184</v>
      </c>
      <c r="R9" s="54">
        <f t="shared" si="2"/>
        <v>932</v>
      </c>
      <c r="S9" s="55">
        <f t="shared" si="3"/>
        <v>188</v>
      </c>
      <c r="T9" s="82">
        <f t="shared" si="4"/>
        <v>1874</v>
      </c>
      <c r="U9" s="10"/>
      <c r="V9" s="10"/>
      <c r="X9" s="96" t="s">
        <v>69</v>
      </c>
      <c r="Y9" s="96"/>
      <c r="Z9" s="96"/>
      <c r="AA9" s="96"/>
      <c r="AB9" s="96"/>
      <c r="AC9" s="96"/>
    </row>
    <row r="10" spans="1:29" ht="21.75" customHeight="1" x14ac:dyDescent="0.25">
      <c r="A10" s="91"/>
      <c r="B10" s="20">
        <v>15</v>
      </c>
      <c r="C10" s="50">
        <v>9</v>
      </c>
      <c r="D10" s="50" t="s">
        <v>27</v>
      </c>
      <c r="E10" s="17" t="s">
        <v>63</v>
      </c>
      <c r="F10" s="51">
        <v>181</v>
      </c>
      <c r="G10" s="52">
        <v>184</v>
      </c>
      <c r="H10" s="52">
        <v>187</v>
      </c>
      <c r="I10" s="52">
        <v>196</v>
      </c>
      <c r="J10" s="53">
        <v>189</v>
      </c>
      <c r="K10" s="54">
        <f t="shared" si="0"/>
        <v>937</v>
      </c>
      <c r="L10" s="55">
        <f t="shared" si="1"/>
        <v>196</v>
      </c>
      <c r="M10" s="51">
        <v>183</v>
      </c>
      <c r="N10" s="52">
        <v>191</v>
      </c>
      <c r="O10" s="52">
        <v>186</v>
      </c>
      <c r="P10" s="52">
        <v>195</v>
      </c>
      <c r="Q10" s="53">
        <v>181</v>
      </c>
      <c r="R10" s="54">
        <f t="shared" si="2"/>
        <v>936</v>
      </c>
      <c r="S10" s="55">
        <f t="shared" si="3"/>
        <v>195</v>
      </c>
      <c r="T10" s="82">
        <f t="shared" si="4"/>
        <v>1873</v>
      </c>
      <c r="U10" s="10"/>
      <c r="V10" s="10"/>
      <c r="X10" s="97" t="s">
        <v>56</v>
      </c>
      <c r="Y10" s="97"/>
      <c r="Z10" s="97"/>
      <c r="AA10" s="97"/>
      <c r="AB10" s="97"/>
      <c r="AC10" s="97"/>
    </row>
    <row r="11" spans="1:29" ht="21.75" customHeight="1" x14ac:dyDescent="0.25">
      <c r="A11" s="91"/>
      <c r="B11" s="16">
        <v>6</v>
      </c>
      <c r="C11" s="50">
        <v>10</v>
      </c>
      <c r="D11" s="50" t="s">
        <v>23</v>
      </c>
      <c r="E11" s="56" t="s">
        <v>59</v>
      </c>
      <c r="F11" s="51">
        <v>192</v>
      </c>
      <c r="G11" s="52">
        <v>189</v>
      </c>
      <c r="H11" s="52">
        <v>185</v>
      </c>
      <c r="I11" s="52">
        <v>187</v>
      </c>
      <c r="J11" s="53">
        <v>181</v>
      </c>
      <c r="K11" s="54">
        <f t="shared" si="0"/>
        <v>934</v>
      </c>
      <c r="L11" s="55">
        <f t="shared" si="1"/>
        <v>192</v>
      </c>
      <c r="M11" s="51">
        <v>191</v>
      </c>
      <c r="N11" s="52">
        <v>186</v>
      </c>
      <c r="O11" s="52">
        <v>188</v>
      </c>
      <c r="P11" s="52">
        <v>192</v>
      </c>
      <c r="Q11" s="53">
        <v>177</v>
      </c>
      <c r="R11" s="54">
        <f t="shared" si="2"/>
        <v>934</v>
      </c>
      <c r="S11" s="55">
        <f t="shared" si="3"/>
        <v>192</v>
      </c>
      <c r="T11" s="82">
        <f t="shared" si="4"/>
        <v>1868</v>
      </c>
      <c r="U11" s="10"/>
      <c r="V11" s="10"/>
      <c r="X11" s="98">
        <v>44703</v>
      </c>
      <c r="Y11" s="96"/>
      <c r="Z11" s="96"/>
      <c r="AA11" s="96"/>
      <c r="AB11" s="96"/>
      <c r="AC11" s="96"/>
    </row>
    <row r="12" spans="1:29" ht="21.75" customHeight="1" x14ac:dyDescent="0.2">
      <c r="A12" s="91"/>
      <c r="B12" s="20">
        <v>16</v>
      </c>
      <c r="C12" s="50">
        <v>11</v>
      </c>
      <c r="D12" s="50" t="s">
        <v>38</v>
      </c>
      <c r="E12" s="17" t="s">
        <v>50</v>
      </c>
      <c r="F12" s="51">
        <v>188</v>
      </c>
      <c r="G12" s="52">
        <v>191</v>
      </c>
      <c r="H12" s="52">
        <v>172</v>
      </c>
      <c r="I12" s="52">
        <v>167</v>
      </c>
      <c r="J12" s="53">
        <v>197</v>
      </c>
      <c r="K12" s="54">
        <f t="shared" si="0"/>
        <v>915</v>
      </c>
      <c r="L12" s="55">
        <f t="shared" si="1"/>
        <v>197</v>
      </c>
      <c r="M12" s="51">
        <v>195</v>
      </c>
      <c r="N12" s="52">
        <v>189</v>
      </c>
      <c r="O12" s="52">
        <v>177</v>
      </c>
      <c r="P12" s="52">
        <v>189</v>
      </c>
      <c r="Q12" s="53">
        <v>191</v>
      </c>
      <c r="R12" s="54">
        <f t="shared" si="2"/>
        <v>941</v>
      </c>
      <c r="S12" s="55">
        <f t="shared" si="3"/>
        <v>195</v>
      </c>
      <c r="T12" s="82">
        <f t="shared" si="4"/>
        <v>1856</v>
      </c>
      <c r="U12" s="10"/>
      <c r="V12" s="10"/>
      <c r="AB12" s="3"/>
    </row>
    <row r="13" spans="1:29" ht="21.75" customHeight="1" thickBot="1" x14ac:dyDescent="0.25">
      <c r="A13" s="92"/>
      <c r="B13" s="72">
        <v>5</v>
      </c>
      <c r="C13" s="64">
        <v>12</v>
      </c>
      <c r="D13" s="64" t="s">
        <v>33</v>
      </c>
      <c r="E13" s="79" t="s">
        <v>46</v>
      </c>
      <c r="F13" s="51">
        <v>185</v>
      </c>
      <c r="G13" s="52">
        <v>182</v>
      </c>
      <c r="H13" s="52">
        <v>188</v>
      </c>
      <c r="I13" s="52">
        <v>175</v>
      </c>
      <c r="J13" s="53">
        <v>185</v>
      </c>
      <c r="K13" s="54">
        <f t="shared" si="0"/>
        <v>915</v>
      </c>
      <c r="L13" s="55">
        <f t="shared" si="1"/>
        <v>188</v>
      </c>
      <c r="M13" s="51">
        <v>186</v>
      </c>
      <c r="N13" s="52">
        <v>183</v>
      </c>
      <c r="O13" s="52">
        <v>186</v>
      </c>
      <c r="P13" s="52">
        <v>186</v>
      </c>
      <c r="Q13" s="53">
        <v>191</v>
      </c>
      <c r="R13" s="54">
        <f t="shared" si="2"/>
        <v>932</v>
      </c>
      <c r="S13" s="55">
        <f t="shared" si="3"/>
        <v>191</v>
      </c>
      <c r="T13" s="82">
        <f t="shared" si="4"/>
        <v>1847</v>
      </c>
      <c r="U13" s="10"/>
      <c r="V13" s="10"/>
      <c r="AB13" s="3"/>
    </row>
    <row r="14" spans="1:29" ht="21.75" customHeight="1" x14ac:dyDescent="0.2">
      <c r="A14" s="93" t="s">
        <v>20</v>
      </c>
      <c r="B14" s="73">
        <v>11</v>
      </c>
      <c r="C14" s="71">
        <v>13</v>
      </c>
      <c r="D14" s="71" t="s">
        <v>37</v>
      </c>
      <c r="E14" s="59" t="s">
        <v>49</v>
      </c>
      <c r="F14" s="51">
        <v>189</v>
      </c>
      <c r="G14" s="52">
        <v>185</v>
      </c>
      <c r="H14" s="52">
        <v>178</v>
      </c>
      <c r="I14" s="52">
        <v>177</v>
      </c>
      <c r="J14" s="53">
        <v>182</v>
      </c>
      <c r="K14" s="54">
        <f t="shared" si="0"/>
        <v>911</v>
      </c>
      <c r="L14" s="55">
        <f t="shared" si="1"/>
        <v>189</v>
      </c>
      <c r="M14" s="51">
        <v>187</v>
      </c>
      <c r="N14" s="52">
        <v>180</v>
      </c>
      <c r="O14" s="52">
        <v>184</v>
      </c>
      <c r="P14" s="52">
        <v>181</v>
      </c>
      <c r="Q14" s="53">
        <v>189</v>
      </c>
      <c r="R14" s="54">
        <f t="shared" si="2"/>
        <v>921</v>
      </c>
      <c r="S14" s="55">
        <f t="shared" si="3"/>
        <v>189</v>
      </c>
      <c r="T14" s="82">
        <f t="shared" si="4"/>
        <v>1832</v>
      </c>
      <c r="U14" s="41"/>
      <c r="V14" s="41"/>
      <c r="AB14" s="3"/>
    </row>
    <row r="15" spans="1:29" ht="21.75" customHeight="1" x14ac:dyDescent="0.2">
      <c r="A15" s="94"/>
      <c r="B15" s="16">
        <v>10</v>
      </c>
      <c r="C15" s="50">
        <v>14</v>
      </c>
      <c r="D15" s="50" t="s">
        <v>44</v>
      </c>
      <c r="E15" s="77" t="s">
        <v>54</v>
      </c>
      <c r="F15" s="51">
        <v>177</v>
      </c>
      <c r="G15" s="52">
        <v>184</v>
      </c>
      <c r="H15" s="52">
        <v>178</v>
      </c>
      <c r="I15" s="52">
        <v>179</v>
      </c>
      <c r="J15" s="53">
        <v>191</v>
      </c>
      <c r="K15" s="54">
        <f t="shared" si="0"/>
        <v>909</v>
      </c>
      <c r="L15" s="55">
        <f t="shared" si="1"/>
        <v>191</v>
      </c>
      <c r="M15" s="51">
        <v>183</v>
      </c>
      <c r="N15" s="52">
        <v>187</v>
      </c>
      <c r="O15" s="52">
        <v>180</v>
      </c>
      <c r="P15" s="52">
        <v>184</v>
      </c>
      <c r="Q15" s="53">
        <v>188</v>
      </c>
      <c r="R15" s="54">
        <f t="shared" si="2"/>
        <v>922</v>
      </c>
      <c r="S15" s="55">
        <f t="shared" si="3"/>
        <v>188</v>
      </c>
      <c r="T15" s="82">
        <f t="shared" si="4"/>
        <v>1831</v>
      </c>
      <c r="U15" s="99" t="s">
        <v>73</v>
      </c>
      <c r="V15" s="100"/>
      <c r="W15" s="102"/>
      <c r="AB15" s="3"/>
    </row>
    <row r="16" spans="1:29" ht="21.75" customHeight="1" x14ac:dyDescent="0.25">
      <c r="A16" s="94"/>
      <c r="B16" s="20">
        <v>12</v>
      </c>
      <c r="C16" s="50">
        <v>15</v>
      </c>
      <c r="D16" s="50" t="s">
        <v>35</v>
      </c>
      <c r="E16" s="56" t="s">
        <v>47</v>
      </c>
      <c r="F16" s="51">
        <v>185</v>
      </c>
      <c r="G16" s="52">
        <v>170</v>
      </c>
      <c r="H16" s="52">
        <v>191</v>
      </c>
      <c r="I16" s="52">
        <v>186</v>
      </c>
      <c r="J16" s="53">
        <v>177</v>
      </c>
      <c r="K16" s="54">
        <f t="shared" si="0"/>
        <v>909</v>
      </c>
      <c r="L16" s="55">
        <f t="shared" si="1"/>
        <v>191</v>
      </c>
      <c r="M16" s="51">
        <v>192</v>
      </c>
      <c r="N16" s="52">
        <v>174</v>
      </c>
      <c r="O16" s="52">
        <v>188</v>
      </c>
      <c r="P16" s="52">
        <v>189</v>
      </c>
      <c r="Q16" s="53">
        <v>177</v>
      </c>
      <c r="R16" s="54">
        <f t="shared" si="2"/>
        <v>920</v>
      </c>
      <c r="S16" s="55">
        <f t="shared" si="3"/>
        <v>192</v>
      </c>
      <c r="T16" s="82">
        <f t="shared" si="4"/>
        <v>1829</v>
      </c>
      <c r="U16" s="99" t="s">
        <v>45</v>
      </c>
      <c r="V16" s="100"/>
      <c r="W16" s="101"/>
      <c r="X16" s="5"/>
      <c r="Y16" s="5"/>
      <c r="Z16" s="5"/>
      <c r="AA16" s="5"/>
      <c r="AB16" s="4">
        <f>SUM(W16:AA16)</f>
        <v>0</v>
      </c>
    </row>
    <row r="17" spans="1:31" ht="21.75" customHeight="1" x14ac:dyDescent="0.25">
      <c r="A17" s="94"/>
      <c r="B17" s="74">
        <v>9</v>
      </c>
      <c r="C17" s="50">
        <v>16</v>
      </c>
      <c r="D17" s="50" t="s">
        <v>36</v>
      </c>
      <c r="E17" s="56" t="s">
        <v>48</v>
      </c>
      <c r="F17" s="51">
        <v>185</v>
      </c>
      <c r="G17" s="52">
        <v>182</v>
      </c>
      <c r="H17" s="52">
        <v>185</v>
      </c>
      <c r="I17" s="52">
        <v>172</v>
      </c>
      <c r="J17" s="53">
        <v>176</v>
      </c>
      <c r="K17" s="54">
        <f t="shared" si="0"/>
        <v>900</v>
      </c>
      <c r="L17" s="55">
        <f t="shared" si="1"/>
        <v>185</v>
      </c>
      <c r="M17" s="51">
        <v>194</v>
      </c>
      <c r="N17" s="52">
        <v>183</v>
      </c>
      <c r="O17" s="52">
        <v>168</v>
      </c>
      <c r="P17" s="52">
        <v>181</v>
      </c>
      <c r="Q17" s="53">
        <v>176</v>
      </c>
      <c r="R17" s="54">
        <f t="shared" si="2"/>
        <v>902</v>
      </c>
      <c r="S17" s="55">
        <f t="shared" si="3"/>
        <v>194</v>
      </c>
      <c r="T17" s="83">
        <f t="shared" si="4"/>
        <v>1802</v>
      </c>
      <c r="U17" s="10"/>
      <c r="V17" s="10"/>
      <c r="W17" s="5"/>
      <c r="X17" s="5"/>
      <c r="Y17" s="5"/>
      <c r="Z17" s="5"/>
      <c r="AA17" s="5"/>
      <c r="AB17" s="4"/>
    </row>
    <row r="18" spans="1:31" ht="21.75" customHeight="1" x14ac:dyDescent="0.25">
      <c r="A18" s="94"/>
      <c r="B18" s="74">
        <v>13</v>
      </c>
      <c r="C18" s="50">
        <v>17</v>
      </c>
      <c r="D18" s="50" t="s">
        <v>39</v>
      </c>
      <c r="E18" s="56" t="s">
        <v>51</v>
      </c>
      <c r="F18" s="51">
        <v>170</v>
      </c>
      <c r="G18" s="52">
        <v>183</v>
      </c>
      <c r="H18" s="52">
        <v>194</v>
      </c>
      <c r="I18" s="52">
        <v>182</v>
      </c>
      <c r="J18" s="53">
        <v>183</v>
      </c>
      <c r="K18" s="54">
        <f t="shared" si="0"/>
        <v>912</v>
      </c>
      <c r="L18" s="55">
        <f t="shared" si="1"/>
        <v>194</v>
      </c>
      <c r="M18" s="51">
        <v>171</v>
      </c>
      <c r="N18" s="52">
        <v>164</v>
      </c>
      <c r="O18" s="52">
        <v>182</v>
      </c>
      <c r="P18" s="52">
        <v>184</v>
      </c>
      <c r="Q18" s="53">
        <v>184</v>
      </c>
      <c r="R18" s="54">
        <f t="shared" si="2"/>
        <v>885</v>
      </c>
      <c r="S18" s="55">
        <f t="shared" si="3"/>
        <v>184</v>
      </c>
      <c r="T18" s="83">
        <f t="shared" si="4"/>
        <v>1797</v>
      </c>
      <c r="U18" s="10"/>
      <c r="V18" s="10"/>
      <c r="W18" s="5"/>
      <c r="X18" s="5"/>
      <c r="Y18" s="5"/>
      <c r="Z18" s="5"/>
      <c r="AA18" s="5"/>
      <c r="AB18" s="4"/>
    </row>
    <row r="19" spans="1:31" ht="21.75" customHeight="1" x14ac:dyDescent="0.25">
      <c r="A19" s="94"/>
      <c r="B19" s="74">
        <v>8</v>
      </c>
      <c r="C19" s="50">
        <v>18</v>
      </c>
      <c r="D19" s="50" t="s">
        <v>34</v>
      </c>
      <c r="E19" s="57" t="s">
        <v>55</v>
      </c>
      <c r="F19" s="51">
        <v>178</v>
      </c>
      <c r="G19" s="52">
        <v>185</v>
      </c>
      <c r="H19" s="52">
        <v>177</v>
      </c>
      <c r="I19" s="52">
        <v>183</v>
      </c>
      <c r="J19" s="53">
        <v>186</v>
      </c>
      <c r="K19" s="54">
        <f t="shared" si="0"/>
        <v>909</v>
      </c>
      <c r="L19" s="55">
        <f t="shared" si="1"/>
        <v>186</v>
      </c>
      <c r="M19" s="51">
        <v>179</v>
      </c>
      <c r="N19" s="52">
        <v>172</v>
      </c>
      <c r="O19" s="52">
        <v>176</v>
      </c>
      <c r="P19" s="52">
        <v>176</v>
      </c>
      <c r="Q19" s="53">
        <v>184</v>
      </c>
      <c r="R19" s="54">
        <f t="shared" si="2"/>
        <v>887</v>
      </c>
      <c r="S19" s="55">
        <f t="shared" si="3"/>
        <v>184</v>
      </c>
      <c r="T19" s="83">
        <f t="shared" si="4"/>
        <v>1796</v>
      </c>
      <c r="U19" s="10"/>
      <c r="V19" s="10"/>
      <c r="W19" s="5"/>
      <c r="X19" s="5"/>
      <c r="Y19" s="5"/>
      <c r="Z19" s="5"/>
      <c r="AA19" s="5"/>
      <c r="AB19" s="4">
        <f>SUM(W19:AA19)</f>
        <v>0</v>
      </c>
    </row>
    <row r="20" spans="1:31" ht="21" customHeight="1" x14ac:dyDescent="0.2">
      <c r="A20" s="94"/>
      <c r="B20" s="74">
        <v>14</v>
      </c>
      <c r="C20" s="50">
        <v>19</v>
      </c>
      <c r="D20" s="50" t="s">
        <v>32</v>
      </c>
      <c r="E20" s="84" t="s">
        <v>68</v>
      </c>
      <c r="F20" s="60">
        <v>181</v>
      </c>
      <c r="G20" s="61">
        <v>183</v>
      </c>
      <c r="H20" s="61">
        <v>179</v>
      </c>
      <c r="I20" s="61">
        <v>164</v>
      </c>
      <c r="J20" s="62">
        <v>186</v>
      </c>
      <c r="K20" s="63">
        <f t="shared" si="0"/>
        <v>893</v>
      </c>
      <c r="L20" s="55">
        <f t="shared" si="1"/>
        <v>186</v>
      </c>
      <c r="M20" s="60">
        <v>177</v>
      </c>
      <c r="N20" s="61">
        <v>181</v>
      </c>
      <c r="O20" s="61">
        <v>183</v>
      </c>
      <c r="P20" s="61">
        <v>182</v>
      </c>
      <c r="Q20" s="62">
        <v>176</v>
      </c>
      <c r="R20" s="54">
        <f t="shared" si="2"/>
        <v>899</v>
      </c>
      <c r="S20" s="55">
        <f t="shared" si="3"/>
        <v>183</v>
      </c>
      <c r="T20" s="83">
        <f t="shared" si="4"/>
        <v>1792</v>
      </c>
      <c r="U20" s="10"/>
      <c r="V20" s="10"/>
      <c r="W20" s="42"/>
      <c r="X20" s="43"/>
      <c r="Y20" s="43"/>
      <c r="Z20" s="43"/>
      <c r="AA20" s="43"/>
      <c r="AB20" s="43"/>
      <c r="AE20" s="2"/>
    </row>
    <row r="21" spans="1:31" ht="18" customHeight="1" x14ac:dyDescent="0.2">
      <c r="A21" s="94"/>
      <c r="B21" s="74">
        <v>15</v>
      </c>
      <c r="C21" s="50">
        <v>20</v>
      </c>
      <c r="D21" s="50" t="s">
        <v>43</v>
      </c>
      <c r="E21" s="17" t="s">
        <v>53</v>
      </c>
      <c r="F21" s="51">
        <v>176</v>
      </c>
      <c r="G21" s="52">
        <v>172</v>
      </c>
      <c r="H21" s="52">
        <v>178</v>
      </c>
      <c r="I21" s="52">
        <v>184</v>
      </c>
      <c r="J21" s="53">
        <v>183</v>
      </c>
      <c r="K21" s="54">
        <f t="shared" si="0"/>
        <v>893</v>
      </c>
      <c r="L21" s="55">
        <f t="shared" si="1"/>
        <v>184</v>
      </c>
      <c r="M21" s="51">
        <v>187</v>
      </c>
      <c r="N21" s="52">
        <v>169</v>
      </c>
      <c r="O21" s="52">
        <v>180</v>
      </c>
      <c r="P21" s="52">
        <v>181</v>
      </c>
      <c r="Q21" s="53">
        <v>163</v>
      </c>
      <c r="R21" s="54">
        <f t="shared" si="2"/>
        <v>880</v>
      </c>
      <c r="S21" s="55">
        <f t="shared" si="3"/>
        <v>187</v>
      </c>
      <c r="T21" s="83">
        <f t="shared" si="4"/>
        <v>1773</v>
      </c>
      <c r="U21" s="10"/>
      <c r="V21" s="10"/>
      <c r="W21" s="43"/>
      <c r="X21" s="43"/>
      <c r="Y21" s="43"/>
      <c r="Z21" s="43"/>
      <c r="AA21" s="43"/>
      <c r="AB21" s="43"/>
    </row>
    <row r="22" spans="1:31" ht="19.5" customHeight="1" x14ac:dyDescent="0.25">
      <c r="A22" s="94"/>
      <c r="B22" s="16">
        <v>6</v>
      </c>
      <c r="C22" s="50">
        <v>21</v>
      </c>
      <c r="D22" s="50" t="s">
        <v>42</v>
      </c>
      <c r="E22" s="56" t="s">
        <v>52</v>
      </c>
      <c r="F22" s="60">
        <v>181</v>
      </c>
      <c r="G22" s="61">
        <v>181</v>
      </c>
      <c r="H22" s="61">
        <v>170</v>
      </c>
      <c r="I22" s="61">
        <v>147</v>
      </c>
      <c r="J22" s="62">
        <v>185</v>
      </c>
      <c r="K22" s="54">
        <f t="shared" si="0"/>
        <v>864</v>
      </c>
      <c r="L22" s="55">
        <f t="shared" si="1"/>
        <v>185</v>
      </c>
      <c r="M22" s="51">
        <v>181</v>
      </c>
      <c r="N22" s="52">
        <v>178</v>
      </c>
      <c r="O22" s="52">
        <v>166</v>
      </c>
      <c r="P22" s="52">
        <v>165</v>
      </c>
      <c r="Q22" s="53">
        <v>186</v>
      </c>
      <c r="R22" s="54">
        <f t="shared" si="2"/>
        <v>876</v>
      </c>
      <c r="S22" s="55">
        <f t="shared" si="3"/>
        <v>186</v>
      </c>
      <c r="T22" s="83">
        <f t="shared" si="4"/>
        <v>1740</v>
      </c>
      <c r="U22" s="7"/>
      <c r="V22" s="7"/>
      <c r="W22" s="43"/>
      <c r="X22" s="43"/>
      <c r="Y22" s="43"/>
      <c r="Z22" s="43"/>
      <c r="AA22" s="43"/>
      <c r="AB22" s="43"/>
    </row>
    <row r="23" spans="1:31" ht="21.75" customHeight="1" x14ac:dyDescent="0.25">
      <c r="A23" s="94"/>
      <c r="B23" s="20">
        <v>7</v>
      </c>
      <c r="C23" s="50">
        <v>22</v>
      </c>
      <c r="D23" s="50" t="s">
        <v>30</v>
      </c>
      <c r="E23" s="17" t="s">
        <v>66</v>
      </c>
      <c r="F23" s="51">
        <v>189</v>
      </c>
      <c r="G23" s="52">
        <v>184</v>
      </c>
      <c r="H23" s="52">
        <v>169</v>
      </c>
      <c r="I23" s="52">
        <v>183</v>
      </c>
      <c r="J23" s="53">
        <v>189</v>
      </c>
      <c r="K23" s="54">
        <f t="shared" si="0"/>
        <v>914</v>
      </c>
      <c r="L23" s="55">
        <f t="shared" si="1"/>
        <v>189</v>
      </c>
      <c r="M23" s="51"/>
      <c r="N23" s="52"/>
      <c r="O23" s="52"/>
      <c r="P23" s="52"/>
      <c r="Q23" s="53"/>
      <c r="R23" s="54">
        <f t="shared" si="2"/>
        <v>0</v>
      </c>
      <c r="S23" s="55">
        <f t="shared" si="3"/>
        <v>0</v>
      </c>
      <c r="T23" s="83">
        <f t="shared" si="4"/>
        <v>914</v>
      </c>
      <c r="U23" s="7"/>
      <c r="V23" s="7"/>
      <c r="W23" s="43"/>
      <c r="X23" s="43"/>
      <c r="Y23" s="43"/>
      <c r="Z23" s="43"/>
      <c r="AA23" s="43"/>
      <c r="AB23" s="43"/>
    </row>
    <row r="24" spans="1:31" ht="21.75" customHeight="1" x14ac:dyDescent="0.25">
      <c r="A24" s="94"/>
      <c r="B24" s="20">
        <v>16</v>
      </c>
      <c r="C24" s="50">
        <v>23</v>
      </c>
      <c r="D24" s="50" t="s">
        <v>40</v>
      </c>
      <c r="E24" s="75" t="s">
        <v>71</v>
      </c>
      <c r="F24" s="51"/>
      <c r="G24" s="52"/>
      <c r="H24" s="52"/>
      <c r="I24" s="52"/>
      <c r="J24" s="53"/>
      <c r="K24" s="54">
        <f t="shared" si="0"/>
        <v>0</v>
      </c>
      <c r="L24" s="55">
        <f t="shared" si="1"/>
        <v>0</v>
      </c>
      <c r="M24" s="51"/>
      <c r="N24" s="52"/>
      <c r="O24" s="52"/>
      <c r="P24" s="52"/>
      <c r="Q24" s="53"/>
      <c r="R24" s="54">
        <f t="shared" si="2"/>
        <v>0</v>
      </c>
      <c r="S24" s="55">
        <f t="shared" si="3"/>
        <v>0</v>
      </c>
      <c r="T24" s="58">
        <f t="shared" si="4"/>
        <v>0</v>
      </c>
      <c r="U24" s="7"/>
      <c r="V24" s="7"/>
      <c r="W24" s="43"/>
      <c r="X24" s="43"/>
      <c r="Y24" s="43"/>
      <c r="Z24" s="43"/>
      <c r="AA24" s="43"/>
      <c r="AB24" s="43"/>
    </row>
    <row r="25" spans="1:31" ht="21.75" customHeight="1" thickBot="1" x14ac:dyDescent="0.3">
      <c r="A25" s="95"/>
      <c r="B25" s="21">
        <v>5</v>
      </c>
      <c r="C25" s="64">
        <v>24</v>
      </c>
      <c r="D25" s="64" t="s">
        <v>41</v>
      </c>
      <c r="E25" s="78" t="s">
        <v>72</v>
      </c>
      <c r="F25" s="65"/>
      <c r="G25" s="66"/>
      <c r="H25" s="66"/>
      <c r="I25" s="66"/>
      <c r="J25" s="67"/>
      <c r="K25" s="68">
        <f t="shared" si="0"/>
        <v>0</v>
      </c>
      <c r="L25" s="69">
        <f t="shared" si="1"/>
        <v>0</v>
      </c>
      <c r="M25" s="65"/>
      <c r="N25" s="66"/>
      <c r="O25" s="66"/>
      <c r="P25" s="66"/>
      <c r="Q25" s="67"/>
      <c r="R25" s="68">
        <f t="shared" si="2"/>
        <v>0</v>
      </c>
      <c r="S25" s="69">
        <f t="shared" si="3"/>
        <v>0</v>
      </c>
      <c r="T25" s="70">
        <f t="shared" si="4"/>
        <v>0</v>
      </c>
      <c r="U25" s="7"/>
      <c r="V25" s="7"/>
      <c r="W25" s="43"/>
      <c r="X25" s="43"/>
      <c r="Y25" s="43"/>
      <c r="Z25" s="43"/>
      <c r="AA25" s="43"/>
      <c r="AB25" s="43"/>
    </row>
    <row r="29" spans="1:31" ht="18" x14ac:dyDescent="0.25">
      <c r="U29" s="13"/>
      <c r="W29" s="13"/>
      <c r="X29" s="13"/>
      <c r="Y29" s="13"/>
    </row>
    <row r="30" spans="1:31" ht="15" x14ac:dyDescent="0.25">
      <c r="U30" s="7"/>
      <c r="V30" s="7"/>
    </row>
    <row r="31" spans="1:31" ht="18" x14ac:dyDescent="0.25">
      <c r="E31" s="2"/>
      <c r="N31" s="13"/>
      <c r="O31" s="13"/>
      <c r="P31" s="13"/>
      <c r="Q31" s="13"/>
      <c r="R31" s="13"/>
      <c r="S31" s="13"/>
      <c r="T31" s="13"/>
      <c r="U31" s="12"/>
      <c r="V31" s="12"/>
      <c r="W31" s="12"/>
      <c r="X31" s="12"/>
      <c r="Y31" s="11"/>
    </row>
    <row r="32" spans="1:31" ht="15" x14ac:dyDescent="0.25">
      <c r="N32" s="6"/>
      <c r="O32" s="6"/>
      <c r="P32" s="6"/>
      <c r="Q32" s="6"/>
      <c r="R32" s="7"/>
      <c r="S32" s="7"/>
      <c r="T32" s="7"/>
      <c r="U32" s="12"/>
      <c r="V32" s="12"/>
      <c r="W32" s="12"/>
      <c r="X32" s="12"/>
      <c r="Y32" s="11"/>
    </row>
    <row r="33" spans="14:25" x14ac:dyDescent="0.2"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1"/>
    </row>
    <row r="34" spans="14:25" x14ac:dyDescent="0.2">
      <c r="N34" s="12"/>
      <c r="O34" s="12"/>
      <c r="P34" s="12"/>
      <c r="Q34" s="12"/>
      <c r="R34" s="12"/>
      <c r="S34" s="12"/>
      <c r="T34" s="12"/>
    </row>
    <row r="35" spans="14:25" x14ac:dyDescent="0.2">
      <c r="N35" s="12"/>
      <c r="O35" s="12"/>
      <c r="P35" s="12"/>
      <c r="Q35" s="12"/>
      <c r="R35" s="12"/>
      <c r="S35" s="12"/>
      <c r="T35" s="12"/>
    </row>
  </sheetData>
  <sortState xmlns:xlrd2="http://schemas.microsoft.com/office/spreadsheetml/2017/richdata2" ref="D2:AC5">
    <sortCondition descending="1" ref="AB2:AB5"/>
    <sortCondition descending="1" ref="AC2:AC5"/>
  </sortState>
  <mergeCells count="9">
    <mergeCell ref="W6:AA6"/>
    <mergeCell ref="A2:A13"/>
    <mergeCell ref="A14:A25"/>
    <mergeCell ref="X8:AC8"/>
    <mergeCell ref="X9:AC9"/>
    <mergeCell ref="X10:AC10"/>
    <mergeCell ref="X11:AC11"/>
    <mergeCell ref="U16:W16"/>
    <mergeCell ref="U15:W15"/>
  </mergeCells>
  <phoneticPr fontId="0" type="noConversion"/>
  <conditionalFormatting sqref="F2:J25 M2:Q25">
    <cfRule type="cellIs" dxfId="0" priority="1" operator="greaterThanOrEqual">
      <formula>194</formula>
    </cfRule>
  </conditionalFormatting>
  <printOptions horizontalCentered="1" verticalCentered="1"/>
  <pageMargins left="0.19685039370078741" right="0" top="0.78740157480314965" bottom="0" header="0.27559055118110237" footer="0.31496062992125984"/>
  <pageSetup paperSize="9" scale="74" orientation="landscape" horizontalDpi="4294967295" verticalDpi="4294967295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Final A 2022</vt:lpstr>
      <vt:lpstr>'Final A 2022'!Impression_des_titres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 Mariaux</dc:creator>
  <cp:lastModifiedBy>Lyonel Sabino</cp:lastModifiedBy>
  <cp:lastPrinted>2022-05-22T16:11:46Z</cp:lastPrinted>
  <dcterms:created xsi:type="dcterms:W3CDTF">1999-06-20T20:00:25Z</dcterms:created>
  <dcterms:modified xsi:type="dcterms:W3CDTF">2022-05-22T16:12:36Z</dcterms:modified>
</cp:coreProperties>
</file>