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updateLinks="never" defaultThemeVersion="124226"/>
  <mc:AlternateContent xmlns:mc="http://schemas.openxmlformats.org/markup-compatibility/2006">
    <mc:Choice Requires="x15">
      <x15ac:absPath xmlns:x15ac="http://schemas.microsoft.com/office/spreadsheetml/2010/11/ac" url="C:\Users\chtjp\Desktop\"/>
    </mc:Choice>
  </mc:AlternateContent>
  <xr:revisionPtr revIDLastSave="0" documentId="13_ncr:1_{8EEA27A5-8700-4D41-84AF-B3B1936773C8}" xr6:coauthVersionLast="47" xr6:coauthVersionMax="47" xr10:uidLastSave="{00000000-0000-0000-0000-000000000000}"/>
  <bookViews>
    <workbookView xWindow="5330" yWindow="890" windowWidth="31000" windowHeight="18660" tabRatio="574" xr2:uid="{00000000-000D-0000-FFFF-FFFF00000000}"/>
  </bookViews>
  <sheets>
    <sheet name="Explicatif" sheetId="23" r:id="rId1"/>
    <sheet name="PlanComptable2024" sheetId="29" r:id="rId2"/>
    <sheet name="Décompte FSVT" sheetId="30" r:id="rId3"/>
    <sheet name="Abrechnung WSSV" sheetId="31" r:id="rId4"/>
    <sheet name="MultiDecompte" sheetId="32" r:id="rId5"/>
    <sheet name="DecpteStand_SchiessplatzAbr" sheetId="34" r:id="rId6"/>
    <sheet name="DecpteCompetition" sheetId="35" r:id="rId7"/>
    <sheet name="Séance" sheetId="28" r:id="rId8"/>
    <sheet name="DécompteStePC" sheetId="15" r:id="rId9"/>
    <sheet name="PC50" sheetId="16" r:id="rId10"/>
    <sheet name="DcpteTireur" sheetId="11" r:id="rId11"/>
    <sheet name="Abrechnung Schiesskurs" sheetId="13" r:id="rId12"/>
  </sheets>
  <externalReferences>
    <externalReference r:id="rId13"/>
  </externalReferences>
  <definedNames>
    <definedName name="_xlnm._FilterDatabase" localSheetId="1" hidden="1">PlanComptable2024!$A$2:$F$410</definedName>
    <definedName name="élite" localSheetId="6">#REF!</definedName>
    <definedName name="élite" localSheetId="5">#REF!</definedName>
    <definedName name="élite">#REF!</definedName>
    <definedName name="_xlnm.Print_Titles" localSheetId="1">PlanComptable2024!$1:$2</definedName>
    <definedName name="individuel" localSheetId="6">#REF!</definedName>
    <definedName name="individuel" localSheetId="5">#REF!</definedName>
    <definedName name="individuel">#REF!</definedName>
    <definedName name="junior" localSheetId="6">#REF!</definedName>
    <definedName name="junior" localSheetId="5">#REF!</definedName>
    <definedName name="junior">#REF!</definedName>
    <definedName name="Pistolet">'[1]Trav - Pist'!$C$2:$L$101</definedName>
    <definedName name="PlanComptable18">PlanComptable2024!$B$105:$B$282</definedName>
    <definedName name="_xlnm.Print_Area" localSheetId="3">'Abrechnung WSSV'!$A$1:$H$36</definedName>
    <definedName name="_xlnm.Print_Area" localSheetId="10">DcpteTireur!$A$1:$F$48</definedName>
    <definedName name="_xlnm.Print_Area" localSheetId="2">'Décompte FSVT'!$A$1:$H$36</definedName>
    <definedName name="_xlnm.Print_Area" localSheetId="8">DécompteStePC!$A$1:$F$57</definedName>
    <definedName name="_xlnm.Print_Area" localSheetId="6">DecpteCompetition!$A$1:$H$32</definedName>
    <definedName name="_xlnm.Print_Area" localSheetId="5">DecpteStand_SchiessplatzAbr!$A$1:$H$33</definedName>
    <definedName name="_xlnm.Print_Area" localSheetId="4">MultiDecompte!$A$1:$J$40</definedName>
    <definedName name="_xlnm.Print_Area" localSheetId="9">'PC50'!$A$1:$F$52</definedName>
    <definedName name="_xlnm.Print_Area" localSheetId="1">PlanComptable2024!$B$1:$E$301</definedName>
    <definedName name="_xlnm.Print_Area" localSheetId="7">Séance!$A$1:$J$37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35" l="1"/>
  <c r="E16" i="35"/>
  <c r="H16" i="35" s="1"/>
  <c r="E15" i="35"/>
  <c r="H15" i="35" s="1"/>
  <c r="E14" i="35"/>
  <c r="H14" i="35" s="1"/>
  <c r="H21" i="34"/>
  <c r="H20" i="34"/>
  <c r="H19" i="34"/>
  <c r="E17" i="34"/>
  <c r="H17" i="34" s="1"/>
  <c r="E16" i="34"/>
  <c r="H16" i="34" s="1"/>
  <c r="E15" i="34"/>
  <c r="H15" i="34" s="1"/>
  <c r="G23" i="34" s="1"/>
  <c r="E5" i="13"/>
  <c r="E8" i="13"/>
  <c r="E9" i="13"/>
  <c r="E10" i="13"/>
  <c r="E11" i="13"/>
  <c r="E12" i="13"/>
  <c r="E13" i="13"/>
  <c r="E14" i="13"/>
  <c r="E15" i="13"/>
  <c r="E16" i="13"/>
  <c r="E4" i="13"/>
  <c r="E6" i="13" s="1"/>
  <c r="D16" i="32"/>
  <c r="I16" i="32" s="1"/>
  <c r="D17" i="32"/>
  <c r="I17" i="32"/>
  <c r="D18" i="32"/>
  <c r="I18" i="32" s="1"/>
  <c r="D13" i="32"/>
  <c r="I13" i="32" s="1"/>
  <c r="D14" i="32"/>
  <c r="I14" i="32" s="1"/>
  <c r="D15" i="32"/>
  <c r="I15" i="32" s="1"/>
  <c r="D19" i="32"/>
  <c r="I19" i="32" s="1"/>
  <c r="D20" i="32"/>
  <c r="I20" i="32" s="1"/>
  <c r="D21" i="32"/>
  <c r="I21" i="32"/>
  <c r="D12" i="32"/>
  <c r="D22" i="32"/>
  <c r="D23" i="32"/>
  <c r="D24" i="32"/>
  <c r="D25" i="32"/>
  <c r="D26" i="32"/>
  <c r="D27" i="32"/>
  <c r="D28" i="32"/>
  <c r="D29" i="32"/>
  <c r="D30" i="32"/>
  <c r="D11" i="32"/>
  <c r="G18" i="30"/>
  <c r="G18" i="31"/>
  <c r="H18" i="35" l="1"/>
  <c r="H22" i="35" s="1"/>
  <c r="I28" i="28" l="1"/>
  <c r="F29" i="28" l="1"/>
  <c r="G29" i="28"/>
  <c r="G32" i="32" l="1"/>
  <c r="F32" i="32"/>
  <c r="I31" i="32"/>
  <c r="I30" i="32"/>
  <c r="I29" i="32"/>
  <c r="I28" i="32"/>
  <c r="I27" i="32"/>
  <c r="I26" i="32"/>
  <c r="I25" i="32"/>
  <c r="I24" i="32"/>
  <c r="I23" i="32"/>
  <c r="I22" i="32"/>
  <c r="I12" i="32"/>
  <c r="F27" i="31"/>
  <c r="H23" i="31"/>
  <c r="H19" i="31"/>
  <c r="E2" i="31"/>
  <c r="F27" i="30"/>
  <c r="H23" i="30"/>
  <c r="H19" i="30"/>
  <c r="E2" i="30"/>
  <c r="D32" i="32" l="1"/>
  <c r="G29" i="30"/>
  <c r="H16" i="30"/>
  <c r="H27" i="30" s="1"/>
  <c r="I11" i="32"/>
  <c r="I32" i="32" s="1"/>
  <c r="H16" i="31"/>
  <c r="H27" i="31" s="1"/>
  <c r="G29" i="31"/>
  <c r="D27" i="28" l="1"/>
  <c r="I27" i="28" s="1"/>
  <c r="D26" i="28"/>
  <c r="I26" i="28" s="1"/>
  <c r="D25" i="28"/>
  <c r="I25" i="28" s="1"/>
  <c r="I24" i="28"/>
  <c r="D24" i="28"/>
  <c r="D23" i="28"/>
  <c r="I23" i="28" s="1"/>
  <c r="D22" i="28"/>
  <c r="I22" i="28" s="1"/>
  <c r="D21" i="28"/>
  <c r="I21" i="28" s="1"/>
  <c r="D20" i="28"/>
  <c r="I20" i="28" s="1"/>
  <c r="D19" i="28"/>
  <c r="I19" i="28" s="1"/>
  <c r="D18" i="28"/>
  <c r="I18" i="28" s="1"/>
  <c r="D17" i="28"/>
  <c r="I17" i="28" s="1"/>
  <c r="D16" i="28"/>
  <c r="I16" i="28" s="1"/>
  <c r="D15" i="28"/>
  <c r="I15" i="28" s="1"/>
  <c r="D14" i="28"/>
  <c r="I14" i="28" s="1"/>
  <c r="D13" i="28"/>
  <c r="I13" i="28" s="1"/>
  <c r="D12" i="28"/>
  <c r="I12" i="28" l="1"/>
  <c r="I29" i="28" s="1"/>
  <c r="D29" i="28"/>
  <c r="F35" i="16" l="1"/>
  <c r="F34" i="16"/>
  <c r="F28" i="16"/>
  <c r="F27" i="16"/>
  <c r="F26" i="16"/>
  <c r="F20" i="16"/>
  <c r="F19" i="16"/>
  <c r="F39" i="15"/>
  <c r="F38" i="15"/>
  <c r="F37" i="15"/>
  <c r="F36" i="15"/>
  <c r="F35" i="15"/>
  <c r="F34" i="15"/>
  <c r="F29" i="15"/>
  <c r="F28" i="15"/>
  <c r="F27" i="15"/>
  <c r="F26" i="15"/>
  <c r="F25" i="15"/>
  <c r="F24" i="15"/>
  <c r="F43" i="15" l="1"/>
  <c r="F40" i="16"/>
  <c r="F30" i="11" l="1"/>
  <c r="F29" i="11"/>
  <c r="F28" i="11"/>
  <c r="F23" i="11"/>
  <c r="F22" i="11"/>
  <c r="F21" i="11"/>
  <c r="F35" i="11" l="1"/>
</calcChain>
</file>

<file path=xl/sharedStrings.xml><?xml version="1.0" encoding="utf-8"?>
<sst xmlns="http://schemas.openxmlformats.org/spreadsheetml/2006/main" count="2247" uniqueCount="1114">
  <si>
    <t>Compte</t>
  </si>
  <si>
    <t>Désignation</t>
  </si>
  <si>
    <t>Responsable</t>
  </si>
  <si>
    <t>ACTIFS</t>
  </si>
  <si>
    <t>ACTIFS CIRCULANTS</t>
  </si>
  <si>
    <t>Liquidités</t>
  </si>
  <si>
    <t>Caisse</t>
  </si>
  <si>
    <t>Avoirs Raiffeisen</t>
  </si>
  <si>
    <t>Débiteurs</t>
  </si>
  <si>
    <t>Débiteurs douteux</t>
  </si>
  <si>
    <t>Stocks</t>
  </si>
  <si>
    <t>Médailles</t>
  </si>
  <si>
    <t>Fanions</t>
  </si>
  <si>
    <t>Matériels divers, articles publicitaires</t>
  </si>
  <si>
    <t>Actifs transitoires</t>
  </si>
  <si>
    <t>Actifs transitoires adm. CC</t>
  </si>
  <si>
    <t>PASSIFS</t>
  </si>
  <si>
    <t>CAPITAUX DE TIERS A COURT TERME</t>
  </si>
  <si>
    <t>Dettes fournisseurs / Engagements</t>
  </si>
  <si>
    <t>Passifs transitoires</t>
  </si>
  <si>
    <t>Cartes couronnes FSVT à rembourser</t>
  </si>
  <si>
    <t>Passifs transitoires adm. CC</t>
  </si>
  <si>
    <t>PROVISIONS</t>
  </si>
  <si>
    <t>Cotisations</t>
  </si>
  <si>
    <t>Cotisations sections</t>
  </si>
  <si>
    <t>Arriérés des cotisations sections</t>
  </si>
  <si>
    <t>Licences</t>
  </si>
  <si>
    <t>Revenus divers</t>
  </si>
  <si>
    <t>Revenus des actifs</t>
  </si>
  <si>
    <t>Revenus des comptes bancaires</t>
  </si>
  <si>
    <t>Revenus des titres et placements</t>
  </si>
  <si>
    <t>Subsides</t>
  </si>
  <si>
    <t>Subsides fédéraux et cantonaux</t>
  </si>
  <si>
    <t>Tirs de société et fêtes de tir</t>
  </si>
  <si>
    <t>Tirs de société</t>
  </si>
  <si>
    <t>Fêtes de tir</t>
  </si>
  <si>
    <t>CHARGES DE MATERIEL &amp; DE MARCHANDISES</t>
  </si>
  <si>
    <t>CHARGES DE MATERIEL</t>
  </si>
  <si>
    <t>Frais de matériel</t>
  </si>
  <si>
    <t>Prix et médailles</t>
  </si>
  <si>
    <t>Matériel publicitaire</t>
  </si>
  <si>
    <t>Bureau et informatique</t>
  </si>
  <si>
    <t>Achats programmes informatiques</t>
  </si>
  <si>
    <t>Drapeau</t>
  </si>
  <si>
    <t>CHARGES DE FONCTIONNEMENT</t>
  </si>
  <si>
    <t>DIVISIONS ET COMPETITIONS</t>
  </si>
  <si>
    <t>Match décentralisé</t>
  </si>
  <si>
    <t>Tirs de sélection et entraînements</t>
  </si>
  <si>
    <t>Munitions (achats et ventes)</t>
  </si>
  <si>
    <t>Match romand</t>
  </si>
  <si>
    <t>Match intercantonal</t>
  </si>
  <si>
    <t>Divers et frais administratifs</t>
  </si>
  <si>
    <t>Match amical</t>
  </si>
  <si>
    <t>Match interfédérations</t>
  </si>
  <si>
    <t>Fusil 50m</t>
  </si>
  <si>
    <t>Tir Etendard</t>
  </si>
  <si>
    <t>Finale cantonale de groupes</t>
  </si>
  <si>
    <t>Fusil 10m</t>
  </si>
  <si>
    <t>Formation</t>
  </si>
  <si>
    <t>Maitrise valaisanne</t>
  </si>
  <si>
    <t>Cours de formation (administratif)</t>
  </si>
  <si>
    <t>CVAR fusil 10m</t>
  </si>
  <si>
    <t>Pistolet 25m</t>
  </si>
  <si>
    <t>CVAR pistolet 10m</t>
  </si>
  <si>
    <t>CVAR fusil 50m</t>
  </si>
  <si>
    <t>CVAR pistolet 25/50m</t>
  </si>
  <si>
    <t>Jeunes tireurs et adolescents</t>
  </si>
  <si>
    <t>Championnat valaisan individuel</t>
  </si>
  <si>
    <t>Fusil 300m</t>
  </si>
  <si>
    <t>Championnat suisse de sections</t>
  </si>
  <si>
    <t>Organisation des tirs militaires</t>
  </si>
  <si>
    <t>Indemnités et frais tirs en campagne</t>
  </si>
  <si>
    <t>Concours individuel</t>
  </si>
  <si>
    <t>Indemnités et frais tirs obligatoires</t>
  </si>
  <si>
    <t>Frais administratifs médailles de maîtrise</t>
  </si>
  <si>
    <t>Achat et vente médailles de maîtrise</t>
  </si>
  <si>
    <t>Tir fédéral des jeunes</t>
  </si>
  <si>
    <t>Assurances</t>
  </si>
  <si>
    <t>Assurances choses</t>
  </si>
  <si>
    <t>Tir des comités romands</t>
  </si>
  <si>
    <t>Assurances protection juridique</t>
  </si>
  <si>
    <t>Banneret</t>
  </si>
  <si>
    <t>Frais bancaires et CCP</t>
  </si>
  <si>
    <t>Abonnements / revues</t>
  </si>
  <si>
    <t>Cotisations versées</t>
  </si>
  <si>
    <t>Autres charges administratives</t>
  </si>
  <si>
    <t>Frais d'assemblées</t>
  </si>
  <si>
    <t>Assemblée des délégués</t>
  </si>
  <si>
    <t>Challenges et récompenses AD</t>
  </si>
  <si>
    <t>Représentations et délégations</t>
  </si>
  <si>
    <t>Amortissements</t>
  </si>
  <si>
    <t>Amortissements stock</t>
  </si>
  <si>
    <t>Amortissements divers</t>
  </si>
  <si>
    <t>Impôts cantonaux</t>
  </si>
  <si>
    <t>Impôts communaux</t>
  </si>
  <si>
    <t>Impôt fédéral direct</t>
  </si>
  <si>
    <t>Amortissements informatiques</t>
  </si>
  <si>
    <t>Réserves</t>
  </si>
  <si>
    <t>Attributions réserves</t>
  </si>
  <si>
    <t>Dissolutions réserves</t>
  </si>
  <si>
    <t>Décompte  FSVT</t>
  </si>
  <si>
    <t>Date décompte</t>
  </si>
  <si>
    <t>Numéro/Année</t>
  </si>
  <si>
    <t>caisse</t>
  </si>
  <si>
    <t>Nom et prénom</t>
  </si>
  <si>
    <t>Dicastère</t>
  </si>
  <si>
    <t>No de compte</t>
  </si>
  <si>
    <t>Date</t>
  </si>
  <si>
    <t>Lieu</t>
  </si>
  <si>
    <t>Manifestation</t>
  </si>
  <si>
    <t>Durée</t>
  </si>
  <si>
    <t>Indemnité journalière</t>
  </si>
  <si>
    <t xml:space="preserve"> </t>
  </si>
  <si>
    <t>Montant</t>
  </si>
  <si>
    <t>_____</t>
  </si>
  <si>
    <t>Voir règlement des finances, art.  2.1 et 2.2</t>
  </si>
  <si>
    <t>Hôtel / Repas</t>
  </si>
  <si>
    <t>Hôtel</t>
  </si>
  <si>
    <t>Total vacations</t>
  </si>
  <si>
    <t>Voir règlement des finances, art.  2.3 et 2.4</t>
  </si>
  <si>
    <t>Repas</t>
  </si>
  <si>
    <t>Déplacements</t>
  </si>
  <si>
    <t>CFF</t>
  </si>
  <si>
    <t>Frais divers</t>
  </si>
  <si>
    <t>Joindre les justificatifs</t>
  </si>
  <si>
    <t>Total divers</t>
  </si>
  <si>
    <t>Encaissements</t>
  </si>
  <si>
    <t>Total frais</t>
  </si>
  <si>
    <t>Total encaissements</t>
  </si>
  <si>
    <t>Total du décompte</t>
  </si>
  <si>
    <t xml:space="preserve">Fr. </t>
  </si>
  <si>
    <t>Indications pour le versement à :
CCP : indiquer le numéro CCP
Banque : clearing, IBAN, CCP de la banque, titulaire du compte</t>
  </si>
  <si>
    <t>Visa chef dicastère :</t>
  </si>
  <si>
    <t>Signature :</t>
  </si>
  <si>
    <t>Visa Président :</t>
  </si>
  <si>
    <t>Les décomptes doivent être établis dans un délai maximum de trois mois à dater de la prestation et au plus tard pour le 15 décembre de l'année en cours.</t>
  </si>
  <si>
    <t>Ecriture comptable</t>
  </si>
  <si>
    <t>Visa</t>
  </si>
  <si>
    <t>Payé le :</t>
  </si>
  <si>
    <t>Abrechnung  WSSV</t>
  </si>
  <si>
    <t>Fakturdatum</t>
  </si>
  <si>
    <t>Fakturnummer</t>
  </si>
  <si>
    <t>Name Vorname</t>
  </si>
  <si>
    <t>Abteilung</t>
  </si>
  <si>
    <t>Konto Nr</t>
  </si>
  <si>
    <t>Datum</t>
  </si>
  <si>
    <t>Ort</t>
  </si>
  <si>
    <t>Anlass</t>
  </si>
  <si>
    <t>Zeit</t>
  </si>
  <si>
    <t>Tagesentschädigung</t>
  </si>
  <si>
    <t>Betrag</t>
  </si>
  <si>
    <t>Spesenreglement, Art. 2.1 und 2.2</t>
  </si>
  <si>
    <t>Übernachtung / Verpflegung</t>
  </si>
  <si>
    <t>Hotel</t>
  </si>
  <si>
    <t>Total
Situngen</t>
  </si>
  <si>
    <t>Spesenreglement, Art. 2.3 und 2.4</t>
  </si>
  <si>
    <t>Verpfl.</t>
  </si>
  <si>
    <t>Fahrkosten</t>
  </si>
  <si>
    <t>SBB</t>
  </si>
  <si>
    <t>Verschiedenes</t>
  </si>
  <si>
    <t>Quittungen beilegen</t>
  </si>
  <si>
    <t>Total Verschiedenes</t>
  </si>
  <si>
    <t>Inkasso</t>
  </si>
  <si>
    <t>Totalbetrag</t>
  </si>
  <si>
    <t>Total Abrechnung</t>
  </si>
  <si>
    <t>Postkonto : Nummer PK
Bank: clearing, IBAN, PK den Bank, Name, …</t>
  </si>
  <si>
    <t>Visa Chef Abteilung :</t>
  </si>
  <si>
    <t>Unterschrift :</t>
  </si>
  <si>
    <t>Visa Präsident :</t>
  </si>
  <si>
    <t>Die Abrechnungen müssen innert drei Monaten nach der Veranstaltung dem Präsidenten unterbreitet werden und spätesten am 15.Dez. des Jahres.</t>
  </si>
  <si>
    <t>Buchhaltungs
Nummer</t>
  </si>
  <si>
    <t>Bezahlt den :</t>
  </si>
  <si>
    <t>Participations</t>
  </si>
  <si>
    <t>Concours fédéral de sociétés</t>
  </si>
  <si>
    <t>Fédération Sportive Valaisanne de Tir</t>
  </si>
  <si>
    <t>Walliser Schiess Sport Verband</t>
  </si>
  <si>
    <t>Décompte de place de tir  - Schiessplatzabrechnung</t>
  </si>
  <si>
    <t>Tir - compétition
Schiessen</t>
  </si>
  <si>
    <t>Lieu &amp; Date
Ort &amp; Datum</t>
  </si>
  <si>
    <t>Société responsable du stand
Schützengesellchaft</t>
  </si>
  <si>
    <t>Contact - email (obligatoire)
Kontaktadresse &amp; email</t>
  </si>
  <si>
    <t>Décompte de la compétition/tir
Abrechnung des Anlasses/des Schiessens</t>
  </si>
  <si>
    <t>Participation pour la place de tir
Beiträge zu Gunsten des Schiessplatze</t>
  </si>
  <si>
    <t>Désignation
Bezeichnung</t>
  </si>
  <si>
    <t>Nbre
Anzahl</t>
  </si>
  <si>
    <t>Total</t>
  </si>
  <si>
    <t>Prix
Preis</t>
  </si>
  <si>
    <t>Montant
Betrag</t>
  </si>
  <si>
    <t>Taxes pour tireurs - Gebühren für Schützen</t>
  </si>
  <si>
    <t>Nbre cps
Anzahl Schüsse</t>
  </si>
  <si>
    <t>à
zu</t>
  </si>
  <si>
    <t>Tireurs - Juniors / Relève / Dames
Schützen - Junioren / Nachwuchs</t>
  </si>
  <si>
    <t>Tireurs -  Vétérans
Schützen - Vétéran</t>
  </si>
  <si>
    <t>Taxe pour cibles - Gebühren für Scheiben</t>
  </si>
  <si>
    <t>Tireurs : Cibles utilisées - Nbre maximum
Schützen : gebrauchte Scheiben - Anz. Max.</t>
  </si>
  <si>
    <t>Jumiors / Relève : Cibles utilisées - Nbre maximum
Nachwuchs : gebrauchte Scheiben - Anz. Max.</t>
  </si>
  <si>
    <t>Montant à payer à la place de tir
Betrag an den Schiessplatz zu zahlen</t>
  </si>
  <si>
    <t>Certifié exact - Richtig gefunden</t>
  </si>
  <si>
    <t>Pour la FSVT - Le Responsable de ressort
Für WSSV - Der Ressort-Verantwortliche</t>
  </si>
  <si>
    <t>Pour la place de tir
Für den Schiessplatz</t>
  </si>
  <si>
    <t>Indications pour la Caisse - Kassainformationen</t>
  </si>
  <si>
    <t>Indemnités de tir versées en cash
Entschädigung erhalten</t>
  </si>
  <si>
    <t>Quittance annexée</t>
  </si>
  <si>
    <t>Indemnités de tir à payer selon BV annexé
Zu bezahlen mit EZ</t>
  </si>
  <si>
    <t>Décompte pour la FSVT  -  Décompte  für WSSV</t>
  </si>
  <si>
    <t>Compte N°</t>
  </si>
  <si>
    <t>Taxes D'inscription</t>
  </si>
  <si>
    <t xml:space="preserve">Tireurs - Elite - 
Schützen - Elite </t>
  </si>
  <si>
    <t>Tireurs - Dames
Schützen - Damen</t>
  </si>
  <si>
    <t>TOTAL</t>
  </si>
  <si>
    <t>FSVT.</t>
  </si>
  <si>
    <t>FEDERATION SPORTIVE VALAISANNE DE TIR</t>
  </si>
  <si>
    <t>WSSV.</t>
  </si>
  <si>
    <t>WALLISER SCHIESS SPORT VERBAND</t>
  </si>
  <si>
    <t>MATCH</t>
  </si>
  <si>
    <t xml:space="preserve">•  CARABINE 10M / GEWEHR 10M •  </t>
  </si>
  <si>
    <t>Nom</t>
  </si>
  <si>
    <t>Prénom</t>
  </si>
  <si>
    <t>Date de naissance</t>
  </si>
  <si>
    <t>Licence</t>
  </si>
  <si>
    <t>Adresse</t>
  </si>
  <si>
    <t>Téléphone</t>
  </si>
  <si>
    <t>Email</t>
  </si>
  <si>
    <t>Etablissement bancaire et numéro de compte</t>
  </si>
  <si>
    <t>Match Romand Genf</t>
  </si>
  <si>
    <t>Quantité</t>
  </si>
  <si>
    <t>Prix</t>
  </si>
  <si>
    <t>Déplacement</t>
  </si>
  <si>
    <t>Mittagessen</t>
  </si>
  <si>
    <t>Autoverlad</t>
  </si>
  <si>
    <t>Verbandsmatchs Bern</t>
  </si>
  <si>
    <t>Finale Walliser Mannschaftscup</t>
  </si>
  <si>
    <t xml:space="preserve">Total: </t>
  </si>
  <si>
    <t>Avec mes meilleures salutations / mit freundlichen Grüssen</t>
  </si>
  <si>
    <t xml:space="preserve">Montant payé à la place de tir selon décompte annexé </t>
  </si>
  <si>
    <t xml:space="preserve">Montant en faveur de la FSVT </t>
  </si>
  <si>
    <t>Einnahmen</t>
  </si>
  <si>
    <t>Teilnehmer</t>
  </si>
  <si>
    <t>Ausgaben</t>
  </si>
  <si>
    <t>Ausbilder</t>
  </si>
  <si>
    <t>Verpflegung Mittag</t>
  </si>
  <si>
    <t>Zwischenverpflegung</t>
  </si>
  <si>
    <t>Total Ausgaben</t>
  </si>
  <si>
    <t xml:space="preserve">  +</t>
  </si>
  <si>
    <t>8.--</t>
  </si>
  <si>
    <t xml:space="preserve">•  CARABINE 50M / GEWEHR 50M •  </t>
  </si>
  <si>
    <t xml:space="preserve">Société de tir </t>
  </si>
  <si>
    <t>Werter Präsident</t>
  </si>
  <si>
    <t>Participants</t>
  </si>
  <si>
    <t>Championnat de Groupes Elite</t>
  </si>
  <si>
    <t>Championnat de Groupes Junior</t>
  </si>
  <si>
    <t xml:space="preserve">Concours de Société  </t>
  </si>
  <si>
    <t>Coupe Valaisanne d'équipes</t>
  </si>
  <si>
    <t xml:space="preserve">Championnat Valaisanne individuel </t>
  </si>
  <si>
    <t xml:space="preserve">Kosten </t>
  </si>
  <si>
    <t xml:space="preserve">Gruppenschiessen Elite  </t>
  </si>
  <si>
    <t xml:space="preserve">Gruppenschiessen Junioren </t>
  </si>
  <si>
    <t>Verbandsschiessen</t>
  </si>
  <si>
    <t>Vereinswettschiessen</t>
  </si>
  <si>
    <t xml:space="preserve">Walliser Mannschaftscup         </t>
  </si>
  <si>
    <t xml:space="preserve">Walliser Jahresmeisterschaft </t>
  </si>
  <si>
    <t>Match SMMM Thoune</t>
  </si>
  <si>
    <t>Indemnité tir</t>
  </si>
  <si>
    <t>Match Interfédération Albisgütli</t>
  </si>
  <si>
    <t>1.23.</t>
  </si>
  <si>
    <t>Tireurs - Elite
Schützen - Elite</t>
  </si>
  <si>
    <t>Oui / Non</t>
  </si>
  <si>
    <t>Payé le
Bezahlt den</t>
  </si>
  <si>
    <t>FSVT Compte
WSSV Konto</t>
  </si>
  <si>
    <t>Ecriture no</t>
  </si>
  <si>
    <t>Décompte tireur</t>
  </si>
  <si>
    <t>Saison</t>
  </si>
  <si>
    <t>FSVT</t>
  </si>
  <si>
    <t>WSSV</t>
  </si>
  <si>
    <t>Par M.</t>
  </si>
  <si>
    <t>Cher Président,</t>
  </si>
  <si>
    <r>
      <t>Avec mes meilleures salutations /</t>
    </r>
    <r>
      <rPr>
        <i/>
        <sz val="10"/>
        <rFont val="Arial"/>
        <family val="2"/>
      </rPr>
      <t xml:space="preserve"> mit freundlichen Grüssen</t>
    </r>
  </si>
  <si>
    <r>
      <t xml:space="preserve">Annexe / </t>
    </r>
    <r>
      <rPr>
        <i/>
        <sz val="10"/>
        <rFont val="Arial"/>
        <family val="2"/>
      </rPr>
      <t>Beilage:</t>
    </r>
    <r>
      <rPr>
        <sz val="10"/>
        <rFont val="Arial"/>
        <family val="2"/>
      </rPr>
      <t xml:space="preserve">  : bulletin de versement / </t>
    </r>
    <r>
      <rPr>
        <i/>
        <sz val="10"/>
        <rFont val="Arial"/>
        <family val="2"/>
      </rPr>
      <t>Einzahlungsschein</t>
    </r>
  </si>
  <si>
    <t>Décompte tireur saison</t>
  </si>
  <si>
    <t>Match Romand</t>
  </si>
  <si>
    <t>CAPITAL IMMOBILISE</t>
  </si>
  <si>
    <t>Investissements financiers</t>
  </si>
  <si>
    <t>Créances résultant de prêts</t>
  </si>
  <si>
    <t>Capital</t>
  </si>
  <si>
    <t>Reports</t>
  </si>
  <si>
    <t>Championnat suisse de groupes</t>
  </si>
  <si>
    <t>Association suisse de match</t>
  </si>
  <si>
    <t>Abrechnung Schiesskurs 20..</t>
  </si>
  <si>
    <t xml:space="preserve"> Ordner</t>
  </si>
  <si>
    <t xml:space="preserve">Schiessstand </t>
  </si>
  <si>
    <t>0x.20xx</t>
  </si>
  <si>
    <t>Ordre</t>
  </si>
  <si>
    <t>Genre</t>
  </si>
  <si>
    <t>Caisse cara 50m</t>
  </si>
  <si>
    <t>Cartes couronne et à prime</t>
  </si>
  <si>
    <t>Revenus sur cartes couronne</t>
  </si>
  <si>
    <t>Charges cartes couronne et à prime</t>
  </si>
  <si>
    <t>Check</t>
  </si>
  <si>
    <t>DECOMPTE D'INDEMNITES ET FRAIS DE SEANCE</t>
  </si>
  <si>
    <t xml:space="preserve">Type : </t>
  </si>
  <si>
    <t>Lieu et responsable :</t>
  </si>
  <si>
    <t>Dicastère :</t>
  </si>
  <si>
    <t>Décompte no :</t>
  </si>
  <si>
    <t>Compte charges</t>
  </si>
  <si>
    <t>Km</t>
  </si>
  <si>
    <t>Indemnités</t>
  </si>
  <si>
    <t>Temps</t>
  </si>
  <si>
    <t>Débours et frais divers</t>
  </si>
  <si>
    <t>Remarques</t>
  </si>
  <si>
    <t>Factures et quittances à payer</t>
  </si>
  <si>
    <t>Totaux</t>
  </si>
  <si>
    <t>Les décomptes doivent être établis au plus tard pour le 15 décembre de l'année en cours.</t>
  </si>
  <si>
    <t>Voie de transmission : Resp. de dicastère --&gt; Président --&gt; Caisse</t>
  </si>
  <si>
    <t>Signature du responsable</t>
  </si>
  <si>
    <t>Date et heure :</t>
  </si>
  <si>
    <t>Nbre participants:</t>
  </si>
  <si>
    <t>N° AFS</t>
  </si>
  <si>
    <t>Nom, Prénom</t>
  </si>
  <si>
    <t xml:space="preserve">Lieu, le </t>
  </si>
  <si>
    <t>Ivo Abgottspon</t>
  </si>
  <si>
    <t>E-Mail: cara50@fsvt.ch</t>
  </si>
  <si>
    <t>E-Mail: cara10@fsvt.ch</t>
  </si>
  <si>
    <t>CHARGES DE PERSONNEL</t>
  </si>
  <si>
    <t>CHARGES DE SALAIRES</t>
  </si>
  <si>
    <t>Charges de personnel</t>
  </si>
  <si>
    <t>Tir sur appui</t>
  </si>
  <si>
    <t>Cours de formation juges</t>
  </si>
  <si>
    <t>Participation à l'organisation des cours relève fusil 10m</t>
  </si>
  <si>
    <t>Participation à l'organisation des cours relève pistolet 10m</t>
  </si>
  <si>
    <t>Participation à l'organisation des cours relève fusil 50m</t>
  </si>
  <si>
    <t>Participation à l'organisation des cours relève pistolet 25/50m</t>
  </si>
  <si>
    <t>Pistolet 50m</t>
  </si>
  <si>
    <t>xx/20..</t>
  </si>
  <si>
    <t>Compte
Konto</t>
  </si>
  <si>
    <t>Version 2018/03</t>
  </si>
  <si>
    <t>Caisse cara 10m</t>
  </si>
  <si>
    <t>Caisse pistolet</t>
  </si>
  <si>
    <t>Avoirs Postfinance</t>
  </si>
  <si>
    <t>CCP - CH93 0900 0000 1722 2944 1</t>
  </si>
  <si>
    <t>Raiffeisen MM - Caisse - CH21 8080 8001 8073 7191 7</t>
  </si>
  <si>
    <t>Raiffeisen MM - Epargne - CH14 8080 8001 5285 4670 7</t>
  </si>
  <si>
    <t>Raiffeisen MM - CC - CH36 8080 8002 1548 8724 2</t>
  </si>
  <si>
    <t>Raiffeisen MM - Cara 10m - CH42 8080 8004 5898 0722 7</t>
  </si>
  <si>
    <t>Raiffeisen MM - Cara 50m - CH33 8080 8003 7259 0113 9</t>
  </si>
  <si>
    <t>Raiffeisen MM - Pistolet - CH33 8080 8004 2348 1668 3</t>
  </si>
  <si>
    <t>Créances résultant de prestations</t>
  </si>
  <si>
    <t>Créances à terme</t>
  </si>
  <si>
    <t>Avances tir fédéral</t>
  </si>
  <si>
    <t>Avances tir cantonal</t>
  </si>
  <si>
    <t>Créances envers les institutions publiques</t>
  </si>
  <si>
    <t>Impôts à récupérer</t>
  </si>
  <si>
    <t>Impôt anticipé à récupérer</t>
  </si>
  <si>
    <t>Stocks de marchandises</t>
  </si>
  <si>
    <t>Munitions de match</t>
  </si>
  <si>
    <t>Médailles de mérite</t>
  </si>
  <si>
    <t>Prêts</t>
  </si>
  <si>
    <t>Prêt tir fédéral</t>
  </si>
  <si>
    <t>Prêt tir cantonal 2023</t>
  </si>
  <si>
    <t>Installations et matériels</t>
  </si>
  <si>
    <t>Matériels bureautiques et informatiques</t>
  </si>
  <si>
    <t>Matériels de tir</t>
  </si>
  <si>
    <t>Matériels divers</t>
  </si>
  <si>
    <t>Mobiliers divers</t>
  </si>
  <si>
    <t>Participations autres</t>
  </si>
  <si>
    <t>Dettes fournisseurs matériels</t>
  </si>
  <si>
    <t>Dettes prestations de service</t>
  </si>
  <si>
    <t>Acomptes</t>
  </si>
  <si>
    <t>DETTES</t>
  </si>
  <si>
    <t>Dettes envers les instituts financiers</t>
  </si>
  <si>
    <t>Dettes financières à court terme</t>
  </si>
  <si>
    <t>Dettes cartes couronnes</t>
  </si>
  <si>
    <t>Dettes envers les institutions publiques</t>
  </si>
  <si>
    <t>TVA à payer</t>
  </si>
  <si>
    <t>Impôt anticipé dû</t>
  </si>
  <si>
    <t>Impôts directs dûs</t>
  </si>
  <si>
    <t>CAPITAUX DE TIERS A LONG TERME</t>
  </si>
  <si>
    <t>Fonds de tiers à long terme</t>
  </si>
  <si>
    <t>Dettes à long terme</t>
  </si>
  <si>
    <t>Events et manifestations</t>
  </si>
  <si>
    <t>Tir cantonal ou fédéral</t>
  </si>
  <si>
    <t>CAPITAUX PROPRES</t>
  </si>
  <si>
    <t>Capital propre</t>
  </si>
  <si>
    <t>Bénéfice reporté / Déficit reporté</t>
  </si>
  <si>
    <t>Bénéfice (+) /  Déficit (-) de l'exercice</t>
  </si>
  <si>
    <t>PRODUITS OPERATIONNELS</t>
  </si>
  <si>
    <t>Fond spécial support campagnes fédérales</t>
  </si>
  <si>
    <t>Dons, sponsoring et soutiens</t>
  </si>
  <si>
    <t>Rembours d'impôts</t>
  </si>
  <si>
    <t>Revenus du prêt à tir fédéral</t>
  </si>
  <si>
    <t>Revenus du prêt à tir cantonal</t>
  </si>
  <si>
    <t>Revenus events et manifestations</t>
  </si>
  <si>
    <t>Ventes d'actifs</t>
  </si>
  <si>
    <t>Ventes d'articles publicitaires</t>
  </si>
  <si>
    <t>Ventes installations et matériels</t>
  </si>
  <si>
    <t>Revenus des comptes postaux</t>
  </si>
  <si>
    <t>"Subsides ""Fonds du Sport"""</t>
  </si>
  <si>
    <t>Subsides FST</t>
  </si>
  <si>
    <t>Subsides formation et relève</t>
  </si>
  <si>
    <t>Taxes des fêtes de tir (A verser à la FST)</t>
  </si>
  <si>
    <t>Achat d'installations et de matériels</t>
  </si>
  <si>
    <t>Achat médailles</t>
  </si>
  <si>
    <t>Achat prix</t>
  </si>
  <si>
    <t>Achat et vente médailles de mérite</t>
  </si>
  <si>
    <t>Frais administratifs médailles de mérite</t>
  </si>
  <si>
    <t>Achat d'articles publicitaires</t>
  </si>
  <si>
    <t>Achats de matériel du bureau</t>
  </si>
  <si>
    <t>Achats de matériel informatique</t>
  </si>
  <si>
    <t>Variation des stocks</t>
  </si>
  <si>
    <t>Drapeau et fanions</t>
  </si>
  <si>
    <t>Salaires</t>
  </si>
  <si>
    <t>AVS / AI / APG / AC</t>
  </si>
  <si>
    <t>Caisse de compensation</t>
  </si>
  <si>
    <t>Prévoyance professionnelle (LPP)</t>
  </si>
  <si>
    <t>Assurances accidents / maladie</t>
  </si>
  <si>
    <t>Prestations sociales</t>
  </si>
  <si>
    <t>Autres charges</t>
  </si>
  <si>
    <t>Match 300m</t>
  </si>
  <si>
    <t>SMMM</t>
  </si>
  <si>
    <t>Match fusil 50m (PC)</t>
  </si>
  <si>
    <t>Match fusil 10m (FAC)</t>
  </si>
  <si>
    <t>Match pistolet 50/25m</t>
  </si>
  <si>
    <t>Match pistolet 10m (PAC)</t>
  </si>
  <si>
    <t>Concours divers</t>
  </si>
  <si>
    <t>Concours individuels</t>
  </si>
  <si>
    <t>Fusil 50m (PC)</t>
  </si>
  <si>
    <t>Coupe valaisanne par équipes</t>
  </si>
  <si>
    <t>Fusil 10m (FAC)</t>
  </si>
  <si>
    <t>Concours de sections</t>
  </si>
  <si>
    <t>Concours fédéral 25/50m</t>
  </si>
  <si>
    <t>Concours individuel 25/50m</t>
  </si>
  <si>
    <t>Tir sur appui 25/50m</t>
  </si>
  <si>
    <t>Pistolet libre 50m</t>
  </si>
  <si>
    <t>Pistolet 10m (PAC)</t>
  </si>
  <si>
    <t>Concours individuel / épingle / vitesse / été</t>
  </si>
  <si>
    <t>Tir sur appui 10m (PAC)</t>
  </si>
  <si>
    <t>Championnat d'été</t>
  </si>
  <si>
    <t>Tirs divers et tirs libres</t>
  </si>
  <si>
    <t>Tir fédéral</t>
  </si>
  <si>
    <t>Tir cantonal valaisan</t>
  </si>
  <si>
    <t>Tirs cantonaux</t>
  </si>
  <si>
    <t>Tirs libres</t>
  </si>
  <si>
    <t>FORMATION ET RELEVE</t>
  </si>
  <si>
    <t>Structures de formation</t>
  </si>
  <si>
    <t>Centre Romand de Performances pour le tir sportif</t>
  </si>
  <si>
    <t>Structures diverses de formation</t>
  </si>
  <si>
    <t>Cours de formation moniteurs J+S / esa</t>
  </si>
  <si>
    <t>Cours de formation coach J+S</t>
  </si>
  <si>
    <t>Cours de tir</t>
  </si>
  <si>
    <t>Cours de formation autres</t>
  </si>
  <si>
    <t>Relève armes longues</t>
  </si>
  <si>
    <t>Shooting Master</t>
  </si>
  <si>
    <t>Relève armes de poing</t>
  </si>
  <si>
    <t>Concours individuel des jeunes (CIJ)</t>
  </si>
  <si>
    <t>Championnat juniors et vétérans</t>
  </si>
  <si>
    <t>Championnat romand</t>
  </si>
  <si>
    <t>Participation à l'organisation des cours jeunes tireurs</t>
  </si>
  <si>
    <t>Participation à des concours</t>
  </si>
  <si>
    <t>Autres participations</t>
  </si>
  <si>
    <t>ASSURANCES</t>
  </si>
  <si>
    <t>Assurances responsabilité civile</t>
  </si>
  <si>
    <t>ENERGIES ET DECHETS</t>
  </si>
  <si>
    <t>Energie et déchets</t>
  </si>
  <si>
    <t>Evacuation de déchets</t>
  </si>
  <si>
    <t>CHARGES ADMINISTRATIVES</t>
  </si>
  <si>
    <t>Matériel de bureau</t>
  </si>
  <si>
    <t>Frais de copies, de port et de téléphone</t>
  </si>
  <si>
    <t>Dépenses internet</t>
  </si>
  <si>
    <t>Site internet, serveurs, mails</t>
  </si>
  <si>
    <t>Site internet, développement et maintenance</t>
  </si>
  <si>
    <t>Serveur Kdrive</t>
  </si>
  <si>
    <t>Cotisations, cadeaux et dons</t>
  </si>
  <si>
    <t>Cadeaux et dons</t>
  </si>
  <si>
    <t>Subventions accordées</t>
  </si>
  <si>
    <t>Honoraires</t>
  </si>
  <si>
    <t>Comptabilité et organe de révision</t>
  </si>
  <si>
    <t>Traductions</t>
  </si>
  <si>
    <t>Conseils juridiques</t>
  </si>
  <si>
    <t>Charges du comité</t>
  </si>
  <si>
    <t>Formations</t>
  </si>
  <si>
    <t>Séances</t>
  </si>
  <si>
    <t>Sortie</t>
  </si>
  <si>
    <t>Tenues</t>
  </si>
  <si>
    <t>Frais de représentation</t>
  </si>
  <si>
    <t>Associations romandes</t>
  </si>
  <si>
    <t>Fédération Suisse de Tir</t>
  </si>
  <si>
    <t>USS Assurances</t>
  </si>
  <si>
    <t>Autres charges de représentation</t>
  </si>
  <si>
    <t>Conférence d'automne</t>
  </si>
  <si>
    <t>Séances organisées par la FSVT</t>
  </si>
  <si>
    <t>Frais d'informatique</t>
  </si>
  <si>
    <t>Charges de licences</t>
  </si>
  <si>
    <t>Frais d'entretien, maintenance</t>
  </si>
  <si>
    <t>Consommables</t>
  </si>
  <si>
    <t>Archives, banneret et musée</t>
  </si>
  <si>
    <t>Archives</t>
  </si>
  <si>
    <t>Matériel, entretien</t>
  </si>
  <si>
    <t>Musée</t>
  </si>
  <si>
    <t>PROMOTION ET PUBLICITE</t>
  </si>
  <si>
    <t>Promotion et publicité</t>
  </si>
  <si>
    <t>Annonces et publications</t>
  </si>
  <si>
    <t>Articles publicitaires</t>
  </si>
  <si>
    <t>Rapport annuel de gestion</t>
  </si>
  <si>
    <t>Campagnes de promotion</t>
  </si>
  <si>
    <t>Campagnes FST et PROTELL</t>
  </si>
  <si>
    <t>Campagnes par FSVT</t>
  </si>
  <si>
    <t>AUTRES CHARGES FINANCIERES</t>
  </si>
  <si>
    <t>Charges financières</t>
  </si>
  <si>
    <t>Charges financières diverses</t>
  </si>
  <si>
    <t>Autres charges financières</t>
  </si>
  <si>
    <t>Frais de dépôt</t>
  </si>
  <si>
    <t>AMORTISSEMENTS</t>
  </si>
  <si>
    <t>Amortissements sur matériel et mobilier</t>
  </si>
  <si>
    <t>RESULTAT EXCEPTIONNEL</t>
  </si>
  <si>
    <t>Produits exceptionnels</t>
  </si>
  <si>
    <t>Produits tirs fédéral ou cantonal</t>
  </si>
  <si>
    <t>Charges exceptionnelles</t>
  </si>
  <si>
    <t>Différences sur actifs</t>
  </si>
  <si>
    <t>Pertes exceptionnelles sur débiteurs</t>
  </si>
  <si>
    <t>CARTES COURONNE ET A PRIME</t>
  </si>
  <si>
    <t>RESERVES</t>
  </si>
  <si>
    <t>IMPOTS DIRECTS</t>
  </si>
  <si>
    <t>Impôts directs</t>
  </si>
  <si>
    <t>COMPTE DE BILAN ET DE RESULTAT</t>
  </si>
  <si>
    <t>COMPTE DE RESULTAT</t>
  </si>
  <si>
    <t>Compte de résultat</t>
  </si>
  <si>
    <t>BILAN</t>
  </si>
  <si>
    <t>Bilan</t>
  </si>
  <si>
    <t>Bilan d'ouverture</t>
  </si>
  <si>
    <t>Bilan de clôture</t>
  </si>
  <si>
    <t>ECRITURES DE REGROUPEMENTS ET CORRECTIONS</t>
  </si>
  <si>
    <t>Ecritures de regroupements</t>
  </si>
  <si>
    <t>Ecritures de regroupements des débiteurs</t>
  </si>
  <si>
    <t>Ecritures de regroupements des créanciers</t>
  </si>
  <si>
    <t>Ecritures de corrections</t>
  </si>
  <si>
    <t>Finances</t>
  </si>
  <si>
    <t>Cara 10m</t>
  </si>
  <si>
    <t>Cara 50m</t>
  </si>
  <si>
    <t>Pistolet</t>
  </si>
  <si>
    <t>Finances - CC</t>
  </si>
  <si>
    <t>Match 50m</t>
  </si>
  <si>
    <t>Match 10m</t>
  </si>
  <si>
    <t>Pistolet - match pist.</t>
  </si>
  <si>
    <t>Chefs disciplines</t>
  </si>
  <si>
    <t>Relève</t>
  </si>
  <si>
    <t>Président</t>
  </si>
  <si>
    <t>Chefs JT</t>
  </si>
  <si>
    <t xml:space="preserve">Bezeichnung </t>
  </si>
  <si>
    <t>Andere Wettbewerbsteilnahmen</t>
  </si>
  <si>
    <t xml:space="preserve">Sommermeisterschaft </t>
  </si>
  <si>
    <t xml:space="preserve">Junioren- und Veteranenmeisterschaft </t>
  </si>
  <si>
    <t>Westschweizermeisterschaft</t>
  </si>
  <si>
    <t>Schweizer Sektionnenmeisterschaft</t>
  </si>
  <si>
    <t>Sektionnenmeisterschaft</t>
  </si>
  <si>
    <t>Verschiedene Wettkämpfe</t>
  </si>
  <si>
    <t>Kantonales Gruppenfinale</t>
  </si>
  <si>
    <t>Westschweizer Match</t>
  </si>
  <si>
    <t xml:space="preserve">Munition (Kauf und Verkauf) </t>
  </si>
  <si>
    <t>Auswahlschiessen und Trainings</t>
  </si>
  <si>
    <t>Freie Schiessen</t>
  </si>
  <si>
    <t>Kantonale Schiessen</t>
  </si>
  <si>
    <t>Auflageschiessen</t>
  </si>
  <si>
    <t>Auflageschiessen 25/50m</t>
  </si>
  <si>
    <t>ESFJ</t>
  </si>
  <si>
    <t>ESF</t>
  </si>
  <si>
    <t>KSF VS</t>
  </si>
  <si>
    <t xml:space="preserve">Entschädigungen und Kosten Feldschiessen </t>
  </si>
  <si>
    <t>Sonstige Ausbildungskurse</t>
  </si>
  <si>
    <t>Einzelne Wettkämpfe</t>
  </si>
  <si>
    <t xml:space="preserve">Walliser Mannschaftscup </t>
  </si>
  <si>
    <t xml:space="preserve">Ausbildungskurse (administrativ) </t>
  </si>
  <si>
    <t xml:space="preserve">J+S-Coach-Ausbildungskurs </t>
  </si>
  <si>
    <t>Ausbildungskurse für Richter</t>
  </si>
  <si>
    <t xml:space="preserve">Ausbildungskurse für J+S-Leiterinnen und -Leiter / esa </t>
  </si>
  <si>
    <t xml:space="preserve">Schiesskurse </t>
  </si>
  <si>
    <t xml:space="preserve">Walliser Einzelmeisterschaft </t>
  </si>
  <si>
    <t>Schweizer Gruppenmeisterschaft</t>
  </si>
  <si>
    <t xml:space="preserve">Individueller Jugendwettbewerb (IJW) </t>
  </si>
  <si>
    <t xml:space="preserve">Verschiedenes und Verwaltungskosten </t>
  </si>
  <si>
    <t xml:space="preserve">Entschädigungen und Spesen Obligatorisches Schiessen </t>
  </si>
  <si>
    <t xml:space="preserve">Teilnahme an der Organisation von Jungschützenkursen </t>
  </si>
  <si>
    <t xml:space="preserve">Teilnahme an der Organisation von Nachwuchskursen Gewehr 10m </t>
  </si>
  <si>
    <t xml:space="preserve">Teilnahme an der Organisation von Nachwuchskursen Gewehr 50m </t>
  </si>
  <si>
    <t xml:space="preserve">Teilnahme an der Organisation von Nachwuchskursen Pistole 10m </t>
  </si>
  <si>
    <t xml:space="preserve">Teilnahme an der Organisation von Nachwuchskursen Pistole 25/50m </t>
  </si>
  <si>
    <t xml:space="preserve">Schiessen der Westschweizer Komitees </t>
  </si>
  <si>
    <t xml:space="preserve">Verschiedene Bildungsstrukturen </t>
  </si>
  <si>
    <t xml:space="preserve">Dezentralisiertes Match </t>
  </si>
  <si>
    <t>Freundschaftsmatch</t>
  </si>
  <si>
    <t>Interkantonales Match</t>
  </si>
  <si>
    <t>Wallisermeisterschaft</t>
  </si>
  <si>
    <t>Eidgenössischer Vereinswettkampf</t>
  </si>
  <si>
    <t>Eidgenössischer Vereinswettkampf 25/50m</t>
  </si>
  <si>
    <t>Kassa Finanzen</t>
  </si>
  <si>
    <t>Kassa G 10m</t>
  </si>
  <si>
    <t>Kassa G 50m</t>
  </si>
  <si>
    <t>Medaillen</t>
  </si>
  <si>
    <t>Büro- und Computermaterialien</t>
  </si>
  <si>
    <t>Materialien für das Schiessen</t>
  </si>
  <si>
    <t xml:space="preserve">Verschiedene Materialien </t>
  </si>
  <si>
    <t>Verschiedene Mobiliar</t>
  </si>
  <si>
    <t>Fondation du Musée suisse du tir (CHF 3'000.00)</t>
  </si>
  <si>
    <t xml:space="preserve">Kauf von Einrichtungen und Materialien </t>
  </si>
  <si>
    <t>Kauf Preise</t>
  </si>
  <si>
    <t xml:space="preserve">Einkauf von Büromaterial </t>
  </si>
  <si>
    <t>Käufe von Computerprogrammen</t>
  </si>
  <si>
    <t xml:space="preserve">Einkauf von Computermaterial </t>
  </si>
  <si>
    <t>Büromaterial</t>
  </si>
  <si>
    <t xml:space="preserve">Kopier-, Porto- und Telefonkosten </t>
  </si>
  <si>
    <t xml:space="preserve">Abonnements / Zeitschriften </t>
  </si>
  <si>
    <t>Andere Verwaltungsaufwendungen</t>
  </si>
  <si>
    <t xml:space="preserve">Schweizerischer Matchverband </t>
  </si>
  <si>
    <t>Geschenke und Spenden</t>
  </si>
  <si>
    <t>Ausbildungen</t>
  </si>
  <si>
    <t xml:space="preserve">Entschädigungen </t>
  </si>
  <si>
    <t xml:space="preserve">Sitzungen </t>
  </si>
  <si>
    <t xml:space="preserve">Ausgang </t>
  </si>
  <si>
    <t>Kleidung</t>
  </si>
  <si>
    <t xml:space="preserve">Sonstige Kosten </t>
  </si>
  <si>
    <t>Vertretungen und Delegationen</t>
  </si>
  <si>
    <t>Westschweizer Verbände</t>
  </si>
  <si>
    <t>SSV</t>
  </si>
  <si>
    <t>USS Versicherungen</t>
  </si>
  <si>
    <t>Sonstiger Repräsentationsaufwand</t>
  </si>
  <si>
    <t xml:space="preserve">Deligiertenversammlung </t>
  </si>
  <si>
    <t>Challenges und Auszeichnungen DV</t>
  </si>
  <si>
    <t>Herbstkonferenz</t>
  </si>
  <si>
    <t>Sitzungen WSSV</t>
  </si>
  <si>
    <t>Sonstige Aufwendungen</t>
  </si>
  <si>
    <t>Kosten für Lizenzen</t>
  </si>
  <si>
    <t xml:space="preserve">Kosten für Wartung, Instandhaltung </t>
  </si>
  <si>
    <t>Verbrauchsmaterial</t>
  </si>
  <si>
    <t>Verschiedenes und Verwaltungskosten</t>
  </si>
  <si>
    <t>Museum</t>
  </si>
  <si>
    <t xml:space="preserve">Material, Unterhaltung </t>
  </si>
  <si>
    <t>Archiv</t>
  </si>
  <si>
    <t>Events</t>
  </si>
  <si>
    <t xml:space="preserve">Ankündigungen und Veröffentlichungen </t>
  </si>
  <si>
    <t>Jährlicher Management-Bericht</t>
  </si>
  <si>
    <t>Werbeartikel</t>
  </si>
  <si>
    <t>Kampagnen SSV und PROTELL</t>
  </si>
  <si>
    <t>Kampagnen WSSV</t>
  </si>
  <si>
    <t>Bank- und Postbankgebühren</t>
  </si>
  <si>
    <t>0.80/km</t>
  </si>
  <si>
    <t>Km à 0.80</t>
  </si>
  <si>
    <t>CH</t>
  </si>
  <si>
    <t>DECOMPTE D'INDEMNITES ET FRAIS DE SEANCE
ABRECHNUNG VON ENTSCHÄDIGUNGEN UND SITZUNGSGEBÜHREN</t>
  </si>
  <si>
    <t>Concerne facture saison 202</t>
  </si>
  <si>
    <t>Betrifft Rechnung Saison 202</t>
  </si>
  <si>
    <t>A payer pour le 30 octobre 202</t>
  </si>
  <si>
    <t>Bitte bis 30. Oktober 202 bezahlen</t>
  </si>
  <si>
    <t>Tarifs selon Règlement des finances en vigueur
Gebühren gemäss Finanzreglement</t>
  </si>
  <si>
    <t>IBAN : CH</t>
  </si>
  <si>
    <t>ABRECHNUNG VON ENTSCHÄDIGUNGEN UND SITZUNGSGEBÜHREN</t>
  </si>
  <si>
    <t>xx/202.</t>
  </si>
  <si>
    <t>Nombre</t>
  </si>
  <si>
    <t>Tarifs selon Règlement des finances en vigueur
Gebühren gemäss Finanzreglement (Regl. Nr : 9.10.00)</t>
  </si>
  <si>
    <t>1</t>
  </si>
  <si>
    <t>Actif</t>
  </si>
  <si>
    <t>10</t>
  </si>
  <si>
    <t>100</t>
  </si>
  <si>
    <t>1000</t>
  </si>
  <si>
    <t>1003</t>
  </si>
  <si>
    <t>1004</t>
  </si>
  <si>
    <t>1005</t>
  </si>
  <si>
    <t>101</t>
  </si>
  <si>
    <t>1010</t>
  </si>
  <si>
    <t>102</t>
  </si>
  <si>
    <t>1020</t>
  </si>
  <si>
    <t>1021</t>
  </si>
  <si>
    <t>1022</t>
  </si>
  <si>
    <t>1023</t>
  </si>
  <si>
    <t>1024</t>
  </si>
  <si>
    <t>1025</t>
  </si>
  <si>
    <t>1026</t>
  </si>
  <si>
    <t>Raiffeisen Bagnes - CH28 8080 8001 3213 3049 6</t>
  </si>
  <si>
    <t>1027</t>
  </si>
  <si>
    <t>Raiffeisen Bagnes compte à terme 108081.58/1000</t>
  </si>
  <si>
    <t>11</t>
  </si>
  <si>
    <t>CREANCES</t>
  </si>
  <si>
    <t>110</t>
  </si>
  <si>
    <t>1100</t>
  </si>
  <si>
    <t>1101</t>
  </si>
  <si>
    <t>114</t>
  </si>
  <si>
    <t>1140</t>
  </si>
  <si>
    <t>1141</t>
  </si>
  <si>
    <t>117</t>
  </si>
  <si>
    <t>1170</t>
  </si>
  <si>
    <t>1176</t>
  </si>
  <si>
    <t>12</t>
  </si>
  <si>
    <t>STOCKS</t>
  </si>
  <si>
    <t>120</t>
  </si>
  <si>
    <t>1200</t>
  </si>
  <si>
    <t>1201</t>
  </si>
  <si>
    <t>1202</t>
  </si>
  <si>
    <t>Médailles pour compétitions FSVT</t>
  </si>
  <si>
    <t>1203</t>
  </si>
  <si>
    <t>Médailles de maîtrise (tir cantonal)</t>
  </si>
  <si>
    <t>1204</t>
  </si>
  <si>
    <t>13</t>
  </si>
  <si>
    <t>ACTIFS TRANSITOIRES</t>
  </si>
  <si>
    <t>130</t>
  </si>
  <si>
    <t>1300</t>
  </si>
  <si>
    <t>1301</t>
  </si>
  <si>
    <t>14</t>
  </si>
  <si>
    <t>140</t>
  </si>
  <si>
    <t>1400</t>
  </si>
  <si>
    <t>141</t>
  </si>
  <si>
    <t>1410</t>
  </si>
  <si>
    <t>1411</t>
  </si>
  <si>
    <t>15</t>
  </si>
  <si>
    <t>INSTALLATIONS ET MATERIELS</t>
  </si>
  <si>
    <t>150</t>
  </si>
  <si>
    <t>1500</t>
  </si>
  <si>
    <t>1501</t>
  </si>
  <si>
    <t>1502</t>
  </si>
  <si>
    <t>1503</t>
  </si>
  <si>
    <t>1504</t>
  </si>
  <si>
    <t>18</t>
  </si>
  <si>
    <t>PARTICIPATIONS</t>
  </si>
  <si>
    <t>180</t>
  </si>
  <si>
    <t>1800</t>
  </si>
  <si>
    <t>1801</t>
  </si>
  <si>
    <t>2</t>
  </si>
  <si>
    <t>Passif</t>
  </si>
  <si>
    <t>20</t>
  </si>
  <si>
    <t>200</t>
  </si>
  <si>
    <t>2000</t>
  </si>
  <si>
    <t>2001</t>
  </si>
  <si>
    <t>203</t>
  </si>
  <si>
    <t>2030</t>
  </si>
  <si>
    <t>21</t>
  </si>
  <si>
    <t>211</t>
  </si>
  <si>
    <t>2110</t>
  </si>
  <si>
    <t>214</t>
  </si>
  <si>
    <t>2140</t>
  </si>
  <si>
    <t>2141</t>
  </si>
  <si>
    <t>220</t>
  </si>
  <si>
    <t>2200</t>
  </si>
  <si>
    <t>2206</t>
  </si>
  <si>
    <t>2208</t>
  </si>
  <si>
    <t>23</t>
  </si>
  <si>
    <t>PASSIFS TRANSITOIRES</t>
  </si>
  <si>
    <t>230</t>
  </si>
  <si>
    <t>2300</t>
  </si>
  <si>
    <t>24</t>
  </si>
  <si>
    <t>240</t>
  </si>
  <si>
    <t>2400</t>
  </si>
  <si>
    <t>26</t>
  </si>
  <si>
    <t>260</t>
  </si>
  <si>
    <t>2600</t>
  </si>
  <si>
    <t>2601</t>
  </si>
  <si>
    <t>2605</t>
  </si>
  <si>
    <t>Provisions cotisations et taxes encaissées pour la FST</t>
  </si>
  <si>
    <t>28</t>
  </si>
  <si>
    <t>280</t>
  </si>
  <si>
    <t>2800</t>
  </si>
  <si>
    <t>29</t>
  </si>
  <si>
    <t>REPORTS</t>
  </si>
  <si>
    <t>299</t>
  </si>
  <si>
    <t>2990</t>
  </si>
  <si>
    <t>2991</t>
  </si>
  <si>
    <t>3</t>
  </si>
  <si>
    <t>Produit</t>
  </si>
  <si>
    <t>30</t>
  </si>
  <si>
    <t>300</t>
  </si>
  <si>
    <t>3000</t>
  </si>
  <si>
    <t>3001</t>
  </si>
  <si>
    <t>3002</t>
  </si>
  <si>
    <t>Taxes sur ADP</t>
  </si>
  <si>
    <t>3003</t>
  </si>
  <si>
    <t>3010</t>
  </si>
  <si>
    <t>Cotisations et taxes encaissées pour la FST</t>
  </si>
  <si>
    <t>3011</t>
  </si>
  <si>
    <t>32</t>
  </si>
  <si>
    <t>REVENUS DIVERS</t>
  </si>
  <si>
    <t>320</t>
  </si>
  <si>
    <t>3200</t>
  </si>
  <si>
    <t>3201</t>
  </si>
  <si>
    <t>3202</t>
  </si>
  <si>
    <t>3203</t>
  </si>
  <si>
    <t>3204</t>
  </si>
  <si>
    <t>3205</t>
  </si>
  <si>
    <t>3206</t>
  </si>
  <si>
    <t>3207</t>
  </si>
  <si>
    <t>3208</t>
  </si>
  <si>
    <t>34</t>
  </si>
  <si>
    <t>REVENUS DES ACTIFS</t>
  </si>
  <si>
    <t>340</t>
  </si>
  <si>
    <t>3400</t>
  </si>
  <si>
    <t>3401</t>
  </si>
  <si>
    <t>3402</t>
  </si>
  <si>
    <t>36</t>
  </si>
  <si>
    <t>SUBSIDES</t>
  </si>
  <si>
    <t>360</t>
  </si>
  <si>
    <t>3600</t>
  </si>
  <si>
    <t>3601</t>
  </si>
  <si>
    <t>3602</t>
  </si>
  <si>
    <t>3603</t>
  </si>
  <si>
    <t>38</t>
  </si>
  <si>
    <t>MANIFESTATIONS DE TIR</t>
  </si>
  <si>
    <t>380</t>
  </si>
  <si>
    <t>3800</t>
  </si>
  <si>
    <t>3801</t>
  </si>
  <si>
    <t>3802</t>
  </si>
  <si>
    <t xml:space="preserve">Tirs cantonaux </t>
  </si>
  <si>
    <t>3803</t>
  </si>
  <si>
    <t>Tirs fédéraux</t>
  </si>
  <si>
    <t>3809</t>
  </si>
  <si>
    <t>4</t>
  </si>
  <si>
    <t>Charge</t>
  </si>
  <si>
    <t>40</t>
  </si>
  <si>
    <t>400</t>
  </si>
  <si>
    <t>4000</t>
  </si>
  <si>
    <t>41</t>
  </si>
  <si>
    <t>PRIX ET MEDAILLES</t>
  </si>
  <si>
    <t>410</t>
  </si>
  <si>
    <t>4100</t>
  </si>
  <si>
    <t>4101</t>
  </si>
  <si>
    <t>4102</t>
  </si>
  <si>
    <t>4103</t>
  </si>
  <si>
    <t>4104</t>
  </si>
  <si>
    <t>4105</t>
  </si>
  <si>
    <t>42</t>
  </si>
  <si>
    <t>MATERIEL PUBLICITAIRE</t>
  </si>
  <si>
    <t>420</t>
  </si>
  <si>
    <t>4200</t>
  </si>
  <si>
    <t>43</t>
  </si>
  <si>
    <t>BUREAU ET INFORMATIQUE</t>
  </si>
  <si>
    <t>430</t>
  </si>
  <si>
    <t>4300</t>
  </si>
  <si>
    <t>4301</t>
  </si>
  <si>
    <t>4302</t>
  </si>
  <si>
    <t>48</t>
  </si>
  <si>
    <t>480</t>
  </si>
  <si>
    <t>4800</t>
  </si>
  <si>
    <t>485</t>
  </si>
  <si>
    <t>4851</t>
  </si>
  <si>
    <t>4852</t>
  </si>
  <si>
    <t>5</t>
  </si>
  <si>
    <t>52</t>
  </si>
  <si>
    <t>520</t>
  </si>
  <si>
    <t>5200</t>
  </si>
  <si>
    <t>5270</t>
  </si>
  <si>
    <t>5271</t>
  </si>
  <si>
    <t>5272</t>
  </si>
  <si>
    <t>5273</t>
  </si>
  <si>
    <t>5274</t>
  </si>
  <si>
    <t>5282</t>
  </si>
  <si>
    <t>5289</t>
  </si>
  <si>
    <t>6</t>
  </si>
  <si>
    <t>60</t>
  </si>
  <si>
    <t>600</t>
  </si>
  <si>
    <t>6000</t>
  </si>
  <si>
    <t>6001</t>
  </si>
  <si>
    <t>6002</t>
  </si>
  <si>
    <t>6003</t>
  </si>
  <si>
    <t>6004</t>
  </si>
  <si>
    <t>6008</t>
  </si>
  <si>
    <t>6009</t>
  </si>
  <si>
    <t>601</t>
  </si>
  <si>
    <t>6010</t>
  </si>
  <si>
    <t>6011</t>
  </si>
  <si>
    <t>6012</t>
  </si>
  <si>
    <t>6018</t>
  </si>
  <si>
    <t>6019</t>
  </si>
  <si>
    <t>602</t>
  </si>
  <si>
    <t>6020</t>
  </si>
  <si>
    <t>6021</t>
  </si>
  <si>
    <t>6028</t>
  </si>
  <si>
    <t>6029</t>
  </si>
  <si>
    <t>603</t>
  </si>
  <si>
    <t>6030</t>
  </si>
  <si>
    <t>6031</t>
  </si>
  <si>
    <t>6032</t>
  </si>
  <si>
    <t>6033</t>
  </si>
  <si>
    <t>6038</t>
  </si>
  <si>
    <t>6039</t>
  </si>
  <si>
    <t>604</t>
  </si>
  <si>
    <t>6040</t>
  </si>
  <si>
    <t>6041</t>
  </si>
  <si>
    <t>6048</t>
  </si>
  <si>
    <t>6049</t>
  </si>
  <si>
    <t>61</t>
  </si>
  <si>
    <t>610</t>
  </si>
  <si>
    <t>6100</t>
  </si>
  <si>
    <t>6101</t>
  </si>
  <si>
    <t>6102</t>
  </si>
  <si>
    <t>6103</t>
  </si>
  <si>
    <t>6108</t>
  </si>
  <si>
    <t>6109</t>
  </si>
  <si>
    <t>611</t>
  </si>
  <si>
    <t>6110</t>
  </si>
  <si>
    <t>6111</t>
  </si>
  <si>
    <t>612</t>
  </si>
  <si>
    <t>6120</t>
  </si>
  <si>
    <t>6121</t>
  </si>
  <si>
    <t>6122</t>
  </si>
  <si>
    <t>6123</t>
  </si>
  <si>
    <t>6124</t>
  </si>
  <si>
    <t>6125</t>
  </si>
  <si>
    <t>6126</t>
  </si>
  <si>
    <t>6128</t>
  </si>
  <si>
    <t>6129</t>
  </si>
  <si>
    <t>613</t>
  </si>
  <si>
    <t>6130</t>
  </si>
  <si>
    <t>6131</t>
  </si>
  <si>
    <t>6132</t>
  </si>
  <si>
    <t>6133</t>
  </si>
  <si>
    <t>6134</t>
  </si>
  <si>
    <t>6135</t>
  </si>
  <si>
    <t>6136</t>
  </si>
  <si>
    <t>6137</t>
  </si>
  <si>
    <t>6138</t>
  </si>
  <si>
    <t>6139</t>
  </si>
  <si>
    <t>614</t>
  </si>
  <si>
    <t>6140</t>
  </si>
  <si>
    <t>6141</t>
  </si>
  <si>
    <t>6142</t>
  </si>
  <si>
    <t>6143</t>
  </si>
  <si>
    <t>6144</t>
  </si>
  <si>
    <t>6145</t>
  </si>
  <si>
    <t>6148</t>
  </si>
  <si>
    <t>6149</t>
  </si>
  <si>
    <t>615</t>
  </si>
  <si>
    <t>6150</t>
  </si>
  <si>
    <t>6158</t>
  </si>
  <si>
    <t>6159</t>
  </si>
  <si>
    <t>616</t>
  </si>
  <si>
    <t>6160</t>
  </si>
  <si>
    <t>6161</t>
  </si>
  <si>
    <t>6162</t>
  </si>
  <si>
    <t>6168</t>
  </si>
  <si>
    <t>6169</t>
  </si>
  <si>
    <t>617</t>
  </si>
  <si>
    <t>6170</t>
  </si>
  <si>
    <t>6171</t>
  </si>
  <si>
    <t>6172</t>
  </si>
  <si>
    <t>6178</t>
  </si>
  <si>
    <t>6179</t>
  </si>
  <si>
    <t>618</t>
  </si>
  <si>
    <t>6180</t>
  </si>
  <si>
    <t>6181</t>
  </si>
  <si>
    <t>6182</t>
  </si>
  <si>
    <t>6183</t>
  </si>
  <si>
    <t>6188</t>
  </si>
  <si>
    <t>6189</t>
  </si>
  <si>
    <t>619</t>
  </si>
  <si>
    <t>6190</t>
  </si>
  <si>
    <t>6191</t>
  </si>
  <si>
    <t>6192</t>
  </si>
  <si>
    <t>6193</t>
  </si>
  <si>
    <t>6194</t>
  </si>
  <si>
    <t>6198</t>
  </si>
  <si>
    <t>6199</t>
  </si>
  <si>
    <t>62</t>
  </si>
  <si>
    <t>620</t>
  </si>
  <si>
    <t>6200</t>
  </si>
  <si>
    <t>6201</t>
  </si>
  <si>
    <t>6209</t>
  </si>
  <si>
    <t>621</t>
  </si>
  <si>
    <t>6210</t>
  </si>
  <si>
    <t>6211</t>
  </si>
  <si>
    <t>6212</t>
  </si>
  <si>
    <t>6213</t>
  </si>
  <si>
    <t>6214</t>
  </si>
  <si>
    <t>6215</t>
  </si>
  <si>
    <t>6219</t>
  </si>
  <si>
    <t>622</t>
  </si>
  <si>
    <t>6220</t>
  </si>
  <si>
    <t>6221</t>
  </si>
  <si>
    <t>6222</t>
  </si>
  <si>
    <t>6223</t>
  </si>
  <si>
    <t>6224</t>
  </si>
  <si>
    <t>6229</t>
  </si>
  <si>
    <t>623</t>
  </si>
  <si>
    <t>6230</t>
  </si>
  <si>
    <t>6231</t>
  </si>
  <si>
    <t>6232</t>
  </si>
  <si>
    <t>6233</t>
  </si>
  <si>
    <t>6234</t>
  </si>
  <si>
    <t>6235</t>
  </si>
  <si>
    <t>6239</t>
  </si>
  <si>
    <t>624</t>
  </si>
  <si>
    <t>6240</t>
  </si>
  <si>
    <t>6241</t>
  </si>
  <si>
    <t>6242</t>
  </si>
  <si>
    <t>6243</t>
  </si>
  <si>
    <t>6244</t>
  </si>
  <si>
    <t>6249</t>
  </si>
  <si>
    <t>625</t>
  </si>
  <si>
    <t>6250</t>
  </si>
  <si>
    <t>6251</t>
  </si>
  <si>
    <t>6252</t>
  </si>
  <si>
    <t>6253</t>
  </si>
  <si>
    <t>63</t>
  </si>
  <si>
    <t>630</t>
  </si>
  <si>
    <t>6300</t>
  </si>
  <si>
    <t>6301</t>
  </si>
  <si>
    <t>6310</t>
  </si>
  <si>
    <t>64</t>
  </si>
  <si>
    <t>646</t>
  </si>
  <si>
    <t>6460</t>
  </si>
  <si>
    <t>65</t>
  </si>
  <si>
    <t>650</t>
  </si>
  <si>
    <t>6500</t>
  </si>
  <si>
    <t>6501</t>
  </si>
  <si>
    <t>6503</t>
  </si>
  <si>
    <t>6509</t>
  </si>
  <si>
    <t>651</t>
  </si>
  <si>
    <t>6510</t>
  </si>
  <si>
    <t>6511</t>
  </si>
  <si>
    <t>6512</t>
  </si>
  <si>
    <t>6519</t>
  </si>
  <si>
    <t>652</t>
  </si>
  <si>
    <t>6520</t>
  </si>
  <si>
    <t>6521</t>
  </si>
  <si>
    <t>6522</t>
  </si>
  <si>
    <t>6523</t>
  </si>
  <si>
    <t>6525</t>
  </si>
  <si>
    <t>Cotisations et taxes versées à la FST</t>
  </si>
  <si>
    <t>653</t>
  </si>
  <si>
    <t>6530</t>
  </si>
  <si>
    <t>6531</t>
  </si>
  <si>
    <t>6532</t>
  </si>
  <si>
    <t>654</t>
  </si>
  <si>
    <t>6540</t>
  </si>
  <si>
    <t>6541</t>
  </si>
  <si>
    <t>6542</t>
  </si>
  <si>
    <t>6543</t>
  </si>
  <si>
    <t>6544</t>
  </si>
  <si>
    <t>6549</t>
  </si>
  <si>
    <t>655</t>
  </si>
  <si>
    <t>6550</t>
  </si>
  <si>
    <t>6551</t>
  </si>
  <si>
    <t>6552</t>
  </si>
  <si>
    <t>6553</t>
  </si>
  <si>
    <t>6559</t>
  </si>
  <si>
    <t>656</t>
  </si>
  <si>
    <t>6560</t>
  </si>
  <si>
    <t>6561</t>
  </si>
  <si>
    <t>6562</t>
  </si>
  <si>
    <t>6563</t>
  </si>
  <si>
    <t>6569</t>
  </si>
  <si>
    <t>657</t>
  </si>
  <si>
    <t>6570</t>
  </si>
  <si>
    <t>6571</t>
  </si>
  <si>
    <t>6572</t>
  </si>
  <si>
    <t>658</t>
  </si>
  <si>
    <t>6580</t>
  </si>
  <si>
    <t>6581</t>
  </si>
  <si>
    <t>6582</t>
  </si>
  <si>
    <t>6583</t>
  </si>
  <si>
    <t>6589</t>
  </si>
  <si>
    <t>66</t>
  </si>
  <si>
    <t>660</t>
  </si>
  <si>
    <t>6600</t>
  </si>
  <si>
    <t>6601</t>
  </si>
  <si>
    <t>6602</t>
  </si>
  <si>
    <t>6609</t>
  </si>
  <si>
    <t>662</t>
  </si>
  <si>
    <t>6621</t>
  </si>
  <si>
    <t>663</t>
  </si>
  <si>
    <t>6630</t>
  </si>
  <si>
    <t>6631</t>
  </si>
  <si>
    <t>68</t>
  </si>
  <si>
    <t>680</t>
  </si>
  <si>
    <t>6800</t>
  </si>
  <si>
    <t>684</t>
  </si>
  <si>
    <t>6840</t>
  </si>
  <si>
    <t>6841</t>
  </si>
  <si>
    <t>69</t>
  </si>
  <si>
    <t>691</t>
  </si>
  <si>
    <t>6910</t>
  </si>
  <si>
    <t>6911</t>
  </si>
  <si>
    <t>6912</t>
  </si>
  <si>
    <t>6919</t>
  </si>
  <si>
    <t>8</t>
  </si>
  <si>
    <t>80</t>
  </si>
  <si>
    <t>800</t>
  </si>
  <si>
    <t>8000</t>
  </si>
  <si>
    <t>8001</t>
  </si>
  <si>
    <t>801</t>
  </si>
  <si>
    <t>8010</t>
  </si>
  <si>
    <t>8011</t>
  </si>
  <si>
    <t>8015</t>
  </si>
  <si>
    <t>81</t>
  </si>
  <si>
    <t>810</t>
  </si>
  <si>
    <t>8100</t>
  </si>
  <si>
    <t>8101</t>
  </si>
  <si>
    <t>82</t>
  </si>
  <si>
    <t>820</t>
  </si>
  <si>
    <t>8200</t>
  </si>
  <si>
    <t>8201</t>
  </si>
  <si>
    <t>89</t>
  </si>
  <si>
    <t>890</t>
  </si>
  <si>
    <t>8900</t>
  </si>
  <si>
    <t>8901</t>
  </si>
  <si>
    <t>8902</t>
  </si>
  <si>
    <t>9</t>
  </si>
  <si>
    <t>Clôture</t>
  </si>
  <si>
    <t>90</t>
  </si>
  <si>
    <t>900</t>
  </si>
  <si>
    <t>9000</t>
  </si>
  <si>
    <t>91</t>
  </si>
  <si>
    <t>910</t>
  </si>
  <si>
    <t>9100</t>
  </si>
  <si>
    <t>9101</t>
  </si>
  <si>
    <t>99</t>
  </si>
  <si>
    <t>990</t>
  </si>
  <si>
    <t>9900</t>
  </si>
  <si>
    <t>9901</t>
  </si>
  <si>
    <t>991</t>
  </si>
  <si>
    <t>9910</t>
  </si>
  <si>
    <t xml:space="preserve">Plan comptable - 2024 - Buchungsplan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</si>
</sst>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SFr.&quot;\ * #,##0.00_ ;_ &quot;SFr.&quot;\ * \-#,##0.00_ ;_ &quot;SFr.&quot;\ * &quot;-&quot;??_ ;_ @_ "/>
    <numFmt numFmtId="165" formatCode="#,##0.00_ ;[Red]\-#,##0.00\ "/>
    <numFmt numFmtId="166" formatCode="_-* #,##0.00\ [$€]_-;\-* #,##0.00\ [$€]_-;_-* &quot;-&quot;??\ [$€]_-;_-@_-"/>
    <numFmt numFmtId="167" formatCode="0_ ;[Red]\-0\ "/>
    <numFmt numFmtId="168" formatCode="#,##0_ ;[Red]\-#,##0\ "/>
  </numFmts>
  <fonts count="83" x14ac:knownFonts="1">
    <font>
      <sz val="11"/>
      <color theme="1"/>
      <name val="Calibri"/>
      <family val="2"/>
      <scheme val="minor"/>
    </font>
    <font>
      <sz val="10"/>
      <name val="Arial"/>
      <family val="2"/>
    </font>
    <font>
      <sz val="9"/>
      <name val="Arial"/>
      <family val="2"/>
    </font>
    <font>
      <b/>
      <sz val="9"/>
      <name val="Arial"/>
      <family val="2"/>
    </font>
    <font>
      <b/>
      <sz val="24"/>
      <name val="Arial"/>
      <family val="2"/>
    </font>
    <font>
      <sz val="14"/>
      <name val="Arial"/>
      <family val="2"/>
    </font>
    <font>
      <b/>
      <sz val="14"/>
      <name val="Arial"/>
      <family val="2"/>
    </font>
    <font>
      <sz val="6"/>
      <name val="Arial"/>
      <family val="2"/>
    </font>
    <font>
      <sz val="18"/>
      <name val="Arial"/>
      <family val="2"/>
    </font>
    <font>
      <sz val="8"/>
      <name val="Arial"/>
      <family val="2"/>
    </font>
    <font>
      <sz val="11"/>
      <name val="Arial"/>
      <family val="2"/>
    </font>
    <font>
      <i/>
      <sz val="8"/>
      <name val="Arial"/>
      <family val="2"/>
    </font>
    <font>
      <b/>
      <sz val="11"/>
      <color indexed="10"/>
      <name val="Arial"/>
      <family val="2"/>
    </font>
    <font>
      <i/>
      <sz val="10"/>
      <name val="Arial"/>
      <family val="2"/>
    </font>
    <font>
      <b/>
      <sz val="18"/>
      <name val="Arial"/>
      <family val="2"/>
    </font>
    <font>
      <b/>
      <sz val="13"/>
      <name val="Arial"/>
      <family val="2"/>
    </font>
    <font>
      <b/>
      <sz val="12"/>
      <name val="Arial"/>
      <family val="2"/>
    </font>
    <font>
      <b/>
      <sz val="10"/>
      <name val="Arial"/>
      <family val="2"/>
    </font>
    <font>
      <sz val="12"/>
      <name val="Arial"/>
      <family val="2"/>
    </font>
    <font>
      <sz val="12"/>
      <name val="Tahoma"/>
      <family val="2"/>
    </font>
    <font>
      <b/>
      <sz val="14"/>
      <name val="Tahoma"/>
      <family val="2"/>
    </font>
    <font>
      <sz val="14"/>
      <name val="Tahoma"/>
      <family val="2"/>
    </font>
    <font>
      <b/>
      <sz val="10"/>
      <name val="Tahoma"/>
      <family val="2"/>
    </font>
    <font>
      <sz val="10"/>
      <name val="Tahoma"/>
      <family val="2"/>
    </font>
    <font>
      <b/>
      <sz val="16"/>
      <color indexed="58"/>
      <name val="Tahoma"/>
      <family val="2"/>
    </font>
    <font>
      <b/>
      <i/>
      <sz val="12"/>
      <name val="Tahoma"/>
      <family val="2"/>
    </font>
    <font>
      <b/>
      <sz val="11"/>
      <color indexed="58"/>
      <name val="Tahoma"/>
      <family val="2"/>
    </font>
    <font>
      <u/>
      <sz val="10"/>
      <color theme="10"/>
      <name val="Arial"/>
      <family val="2"/>
    </font>
    <font>
      <sz val="12"/>
      <name val="Century Gothic"/>
      <family val="2"/>
    </font>
    <font>
      <b/>
      <sz val="11"/>
      <color indexed="16"/>
      <name val="Tahoma"/>
      <family val="2"/>
    </font>
    <font>
      <b/>
      <i/>
      <sz val="11"/>
      <name val="Tahoma"/>
      <family val="2"/>
    </font>
    <font>
      <b/>
      <sz val="7"/>
      <name val="Tahoma"/>
      <family val="2"/>
    </font>
    <font>
      <b/>
      <sz val="11"/>
      <color indexed="18"/>
      <name val="Tahoma"/>
      <family val="2"/>
    </font>
    <font>
      <b/>
      <sz val="11"/>
      <color theme="1"/>
      <name val="Tahoma"/>
      <family val="2"/>
    </font>
    <font>
      <sz val="11"/>
      <name val="Tahoma"/>
      <family val="2"/>
    </font>
    <font>
      <b/>
      <sz val="11"/>
      <name val="Tahoma"/>
      <family val="2"/>
    </font>
    <font>
      <i/>
      <sz val="10"/>
      <name val="Tahoma"/>
      <family val="2"/>
    </font>
    <font>
      <b/>
      <sz val="11"/>
      <color rgb="FF800000"/>
      <name val="Tahoma"/>
      <family val="2"/>
    </font>
    <font>
      <sz val="9"/>
      <name val="Tahoma"/>
      <family val="2"/>
    </font>
    <font>
      <sz val="8"/>
      <name val="Tahoma"/>
      <family val="2"/>
    </font>
    <font>
      <b/>
      <sz val="11"/>
      <color rgb="FFFF0000"/>
      <name val="Tahoma"/>
      <family val="2"/>
    </font>
    <font>
      <sz val="10"/>
      <name val="Arial"/>
      <family val="2"/>
    </font>
    <font>
      <sz val="12"/>
      <name val="Arial"/>
      <family val="2"/>
    </font>
    <font>
      <b/>
      <sz val="14"/>
      <color theme="1"/>
      <name val="Calibri"/>
      <family val="2"/>
      <scheme val="minor"/>
    </font>
    <font>
      <sz val="14"/>
      <name val="Arial"/>
      <family val="2"/>
    </font>
    <font>
      <b/>
      <sz val="14"/>
      <name val="Times New Roman"/>
      <family val="1"/>
    </font>
    <font>
      <sz val="10"/>
      <name val="Times New Roman"/>
      <family val="1"/>
    </font>
    <font>
      <b/>
      <sz val="10"/>
      <name val="Times New Roman"/>
      <family val="1"/>
    </font>
    <font>
      <sz val="10"/>
      <name val="Arial"/>
      <family val="2"/>
    </font>
    <font>
      <b/>
      <sz val="9"/>
      <color theme="1"/>
      <name val="Calibri"/>
      <family val="2"/>
      <scheme val="minor"/>
    </font>
    <font>
      <sz val="9"/>
      <color theme="1"/>
      <name val="Calibri"/>
      <family val="2"/>
      <scheme val="minor"/>
    </font>
    <font>
      <sz val="11"/>
      <color theme="1"/>
      <name val="Calibri"/>
      <family val="2"/>
      <scheme val="minor"/>
    </font>
    <font>
      <sz val="10"/>
      <name val="Arial"/>
    </font>
    <font>
      <b/>
      <sz val="14"/>
      <name val="Arial"/>
    </font>
    <font>
      <sz val="10"/>
      <color indexed="9"/>
      <name val="Arial"/>
    </font>
    <font>
      <sz val="14"/>
      <name val="Arial"/>
    </font>
    <font>
      <sz val="11"/>
      <color indexed="10"/>
      <name val="Arial"/>
    </font>
    <font>
      <i/>
      <sz val="7"/>
      <name val="Arial"/>
    </font>
    <font>
      <sz val="7"/>
      <name val="Arial"/>
    </font>
    <font>
      <b/>
      <sz val="11"/>
      <color indexed="10"/>
      <name val="Arial"/>
    </font>
    <font>
      <i/>
      <sz val="10"/>
      <name val="Arial"/>
    </font>
    <font>
      <sz val="9"/>
      <name val="Arial"/>
    </font>
    <font>
      <sz val="11"/>
      <name val="Arial"/>
    </font>
    <font>
      <sz val="11"/>
      <color indexed="8"/>
      <name val="Arial"/>
    </font>
    <font>
      <b/>
      <sz val="11"/>
      <color indexed="8"/>
      <name val="Arial"/>
    </font>
    <font>
      <b/>
      <sz val="11"/>
      <name val="Arial"/>
    </font>
    <font>
      <b/>
      <sz val="28"/>
      <name val="Arial"/>
      <family val="2"/>
    </font>
    <font>
      <sz val="12"/>
      <name val="Calibri"/>
      <family val="2"/>
      <scheme val="minor"/>
    </font>
    <font>
      <sz val="9"/>
      <name val="Calibri"/>
      <family val="2"/>
      <scheme val="minor"/>
    </font>
    <font>
      <b/>
      <sz val="14"/>
      <name val="Calibri"/>
      <family val="2"/>
      <scheme val="minor"/>
    </font>
    <font>
      <sz val="10"/>
      <name val="Calibri"/>
      <family val="2"/>
      <scheme val="minor"/>
    </font>
    <font>
      <sz val="10"/>
      <color theme="1"/>
      <name val="Calibri"/>
      <family val="2"/>
      <scheme val="minor"/>
    </font>
    <font>
      <sz val="11"/>
      <name val="Calibri"/>
      <family val="2"/>
      <scheme val="minor"/>
    </font>
    <font>
      <b/>
      <sz val="10"/>
      <name val="Calibri"/>
      <family val="2"/>
      <scheme val="minor"/>
    </font>
    <font>
      <b/>
      <sz val="9"/>
      <name val="Calibri"/>
      <family val="2"/>
      <scheme val="minor"/>
    </font>
    <font>
      <b/>
      <sz val="11"/>
      <name val="Calibri"/>
      <family val="2"/>
      <scheme val="minor"/>
    </font>
    <font>
      <sz val="8"/>
      <name val="Calibri"/>
      <family val="2"/>
      <scheme val="minor"/>
    </font>
    <font>
      <sz val="18"/>
      <name val="Calibri"/>
      <family val="2"/>
      <scheme val="minor"/>
    </font>
    <font>
      <sz val="14"/>
      <name val="Calibri"/>
      <family val="2"/>
      <scheme val="minor"/>
    </font>
    <font>
      <b/>
      <sz val="8"/>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1"/>
        <bgColor indexed="64"/>
      </patternFill>
    </fill>
    <fill>
      <patternFill patternType="solid">
        <fgColor indexed="22"/>
        <bgColor indexed="64"/>
      </patternFill>
    </fill>
    <fill>
      <patternFill patternType="solid">
        <fgColor theme="6" tint="0.59999389629810485"/>
        <bgColor indexed="64"/>
      </patternFill>
    </fill>
    <fill>
      <patternFill patternType="solid">
        <fgColor rgb="FFFFCC99"/>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18">
    <xf numFmtId="166" fontId="0" fillId="0" borderId="0"/>
    <xf numFmtId="166" fontId="1" fillId="0" borderId="0"/>
    <xf numFmtId="166" fontId="19" fillId="0" borderId="0"/>
    <xf numFmtId="166" fontId="27" fillId="0" borderId="0" applyNumberFormat="0" applyFill="0" applyBorder="0" applyAlignment="0" applyProtection="0">
      <alignment vertical="top"/>
      <protection locked="0"/>
    </xf>
    <xf numFmtId="166" fontId="28" fillId="0" borderId="0"/>
    <xf numFmtId="166" fontId="41" fillId="0" borderId="0"/>
    <xf numFmtId="166" fontId="41" fillId="0" borderId="0"/>
    <xf numFmtId="166" fontId="41" fillId="0" borderId="0"/>
    <xf numFmtId="166" fontId="41" fillId="0" borderId="0"/>
    <xf numFmtId="166" fontId="41" fillId="0" borderId="0"/>
    <xf numFmtId="166" fontId="41" fillId="0" borderId="0"/>
    <xf numFmtId="166" fontId="41" fillId="0" borderId="0"/>
    <xf numFmtId="166" fontId="1" fillId="0" borderId="0" applyFont="0" applyFill="0" applyBorder="0" applyAlignment="0" applyProtection="0"/>
    <xf numFmtId="166" fontId="48" fillId="0" borderId="0"/>
    <xf numFmtId="164" fontId="48" fillId="0" borderId="0" applyFont="0" applyFill="0" applyBorder="0" applyAlignment="0" applyProtection="0"/>
    <xf numFmtId="164" fontId="1" fillId="0" borderId="0" applyFont="0" applyFill="0" applyBorder="0" applyAlignment="0" applyProtection="0"/>
    <xf numFmtId="166" fontId="52" fillId="0" borderId="0"/>
    <xf numFmtId="166" fontId="51" fillId="0" borderId="0"/>
  </cellStyleXfs>
  <cellXfs count="515">
    <xf numFmtId="166" fontId="0" fillId="0" borderId="0" xfId="0"/>
    <xf numFmtId="166" fontId="21" fillId="0" borderId="0" xfId="2" applyFont="1" applyAlignment="1">
      <alignment vertical="center"/>
    </xf>
    <xf numFmtId="166" fontId="23" fillId="0" borderId="0" xfId="2" applyFont="1" applyAlignment="1">
      <alignment vertical="center"/>
    </xf>
    <xf numFmtId="166" fontId="25" fillId="0" borderId="0" xfId="2" applyFont="1" applyAlignment="1">
      <alignment vertical="center"/>
    </xf>
    <xf numFmtId="166" fontId="19" fillId="0" borderId="0" xfId="4" applyFont="1" applyAlignment="1">
      <alignment vertical="center"/>
    </xf>
    <xf numFmtId="166" fontId="19" fillId="0" borderId="0" xfId="4" applyFont="1" applyAlignment="1">
      <alignment horizontal="center" vertical="center"/>
    </xf>
    <xf numFmtId="166" fontId="30" fillId="0" borderId="0" xfId="4" applyFont="1" applyAlignment="1">
      <alignment vertical="center"/>
    </xf>
    <xf numFmtId="166" fontId="31" fillId="0" borderId="32" xfId="4" applyFont="1" applyBorder="1" applyAlignment="1">
      <alignment horizontal="left" vertical="center" wrapText="1"/>
    </xf>
    <xf numFmtId="166" fontId="31" fillId="0" borderId="33" xfId="4" applyFont="1" applyBorder="1" applyAlignment="1">
      <alignment horizontal="center" vertical="center" wrapText="1"/>
    </xf>
    <xf numFmtId="166" fontId="31" fillId="0" borderId="33" xfId="4" applyFont="1" applyBorder="1" applyAlignment="1">
      <alignment horizontal="right" vertical="center" wrapText="1"/>
    </xf>
    <xf numFmtId="166" fontId="31" fillId="0" borderId="36" xfId="4" applyFont="1" applyBorder="1" applyAlignment="1">
      <alignment horizontal="right" vertical="center" wrapText="1"/>
    </xf>
    <xf numFmtId="166" fontId="23" fillId="0" borderId="0" xfId="4" applyFont="1" applyAlignment="1">
      <alignment vertical="center"/>
    </xf>
    <xf numFmtId="166" fontId="23" fillId="0" borderId="44" xfId="4" applyFont="1" applyBorder="1" applyAlignment="1">
      <alignment horizontal="right" vertical="center" wrapText="1"/>
    </xf>
    <xf numFmtId="166" fontId="23" fillId="0" borderId="47" xfId="4" applyFont="1" applyBorder="1" applyAlignment="1">
      <alignment horizontal="right" vertical="center" wrapText="1"/>
    </xf>
    <xf numFmtId="166" fontId="23" fillId="0" borderId="49" xfId="4" applyFont="1" applyBorder="1" applyAlignment="1">
      <alignment vertical="center"/>
    </xf>
    <xf numFmtId="166" fontId="23" fillId="0" borderId="50" xfId="4" applyFont="1" applyBorder="1" applyAlignment="1">
      <alignment vertical="center"/>
    </xf>
    <xf numFmtId="166" fontId="29" fillId="0" borderId="7" xfId="4" applyFont="1" applyBorder="1" applyAlignment="1">
      <alignment vertical="center"/>
    </xf>
    <xf numFmtId="166" fontId="34" fillId="0" borderId="0" xfId="4" applyFont="1" applyAlignment="1">
      <alignment vertical="center"/>
    </xf>
    <xf numFmtId="166" fontId="36" fillId="0" borderId="0" xfId="4" applyFont="1" applyAlignment="1">
      <alignment vertical="center"/>
    </xf>
    <xf numFmtId="166" fontId="23" fillId="0" borderId="7" xfId="4" applyFont="1" applyBorder="1" applyAlignment="1">
      <alignment vertical="center"/>
    </xf>
    <xf numFmtId="166" fontId="23" fillId="0" borderId="17" xfId="4" applyFont="1" applyBorder="1" applyAlignment="1">
      <alignment vertical="center" wrapText="1"/>
    </xf>
    <xf numFmtId="166" fontId="39" fillId="0" borderId="0" xfId="4" applyFont="1" applyAlignment="1">
      <alignment vertical="center"/>
    </xf>
    <xf numFmtId="166" fontId="23" fillId="0" borderId="0" xfId="1" applyFont="1" applyAlignment="1">
      <alignment vertical="center"/>
    </xf>
    <xf numFmtId="166" fontId="21" fillId="0" borderId="1" xfId="1" applyFont="1" applyBorder="1" applyAlignment="1">
      <alignment horizontal="left" vertical="center"/>
    </xf>
    <xf numFmtId="166" fontId="19" fillId="0" borderId="0" xfId="1" applyFont="1" applyAlignment="1">
      <alignment horizontal="right" vertical="center"/>
    </xf>
    <xf numFmtId="166" fontId="20" fillId="0" borderId="1" xfId="1" applyFont="1" applyBorder="1" applyAlignment="1">
      <alignment vertical="center"/>
    </xf>
    <xf numFmtId="166" fontId="23" fillId="0" borderId="0" xfId="1" applyFont="1" applyAlignment="1">
      <alignment horizontal="right" vertical="center"/>
    </xf>
    <xf numFmtId="166" fontId="21" fillId="0" borderId="0" xfId="1" applyFont="1" applyAlignment="1">
      <alignment horizontal="left" vertical="center"/>
    </xf>
    <xf numFmtId="166" fontId="23" fillId="0" borderId="0" xfId="1" applyFont="1" applyAlignment="1">
      <alignment horizontal="left" vertical="center"/>
    </xf>
    <xf numFmtId="166" fontId="22" fillId="0" borderId="1" xfId="1" applyFont="1" applyBorder="1" applyAlignment="1">
      <alignment vertical="center"/>
    </xf>
    <xf numFmtId="166" fontId="22" fillId="0" borderId="0" xfId="1" applyFont="1" applyAlignment="1">
      <alignment vertical="center"/>
    </xf>
    <xf numFmtId="166" fontId="23" fillId="0" borderId="1" xfId="1" applyFont="1" applyBorder="1" applyAlignment="1">
      <alignment horizontal="center" vertical="center"/>
    </xf>
    <xf numFmtId="166" fontId="23" fillId="0" borderId="1" xfId="1" applyFont="1" applyBorder="1" applyAlignment="1">
      <alignment vertical="center"/>
    </xf>
    <xf numFmtId="164" fontId="23" fillId="0" borderId="1" xfId="1" applyNumberFormat="1" applyFont="1" applyBorder="1" applyAlignment="1">
      <alignment horizontal="right" vertical="center"/>
    </xf>
    <xf numFmtId="164" fontId="23" fillId="0" borderId="1" xfId="1" applyNumberFormat="1" applyFont="1" applyBorder="1" applyAlignment="1">
      <alignment vertical="center"/>
    </xf>
    <xf numFmtId="166" fontId="23" fillId="0" borderId="64" xfId="1" applyFont="1" applyBorder="1" applyAlignment="1">
      <alignment vertical="center"/>
    </xf>
    <xf numFmtId="164" fontId="23" fillId="0" borderId="64" xfId="1" applyNumberFormat="1" applyFont="1" applyBorder="1" applyAlignment="1">
      <alignment horizontal="right" vertical="center"/>
    </xf>
    <xf numFmtId="164" fontId="23" fillId="0" borderId="64" xfId="1" applyNumberFormat="1" applyFont="1" applyBorder="1" applyAlignment="1">
      <alignment vertical="center"/>
    </xf>
    <xf numFmtId="166" fontId="22" fillId="0" borderId="25" xfId="1" applyFont="1" applyBorder="1" applyAlignment="1">
      <alignment vertical="center"/>
    </xf>
    <xf numFmtId="164" fontId="22" fillId="0" borderId="25" xfId="1" applyNumberFormat="1" applyFont="1" applyBorder="1" applyAlignment="1">
      <alignment vertical="center"/>
    </xf>
    <xf numFmtId="164" fontId="23" fillId="0" borderId="0" xfId="1" applyNumberFormat="1" applyFont="1" applyAlignment="1">
      <alignment vertical="center"/>
    </xf>
    <xf numFmtId="166" fontId="41" fillId="0" borderId="0" xfId="5"/>
    <xf numFmtId="166" fontId="43" fillId="0" borderId="0" xfId="0" applyFont="1" applyAlignment="1">
      <alignment vertical="center"/>
    </xf>
    <xf numFmtId="166" fontId="43" fillId="0" borderId="0" xfId="0" applyFont="1" applyAlignment="1">
      <alignment horizontal="right" vertical="center"/>
    </xf>
    <xf numFmtId="166" fontId="0" fillId="0" borderId="0" xfId="0" applyAlignment="1">
      <alignment vertical="center"/>
    </xf>
    <xf numFmtId="166" fontId="0" fillId="0" borderId="0" xfId="0" applyAlignment="1">
      <alignment horizontal="right" vertical="center"/>
    </xf>
    <xf numFmtId="166" fontId="0" fillId="0" borderId="0" xfId="0" applyAlignment="1">
      <alignment horizontal="right"/>
    </xf>
    <xf numFmtId="166" fontId="44" fillId="0" borderId="1" xfId="5" applyFont="1" applyBorder="1" applyAlignment="1">
      <alignment horizontal="left" vertical="center"/>
    </xf>
    <xf numFmtId="166" fontId="42" fillId="0" borderId="0" xfId="5" applyFont="1" applyAlignment="1">
      <alignment horizontal="right"/>
    </xf>
    <xf numFmtId="166" fontId="41" fillId="0" borderId="1" xfId="5" applyBorder="1"/>
    <xf numFmtId="166" fontId="41" fillId="0" borderId="0" xfId="5" applyAlignment="1">
      <alignment horizontal="right" vertical="center"/>
    </xf>
    <xf numFmtId="166" fontId="41" fillId="0" borderId="1" xfId="5" applyBorder="1" applyAlignment="1">
      <alignment horizontal="center"/>
    </xf>
    <xf numFmtId="164" fontId="41" fillId="0" borderId="1" xfId="5" applyNumberFormat="1" applyBorder="1" applyAlignment="1">
      <alignment horizontal="right"/>
    </xf>
    <xf numFmtId="164" fontId="41" fillId="0" borderId="1" xfId="5" applyNumberFormat="1" applyBorder="1"/>
    <xf numFmtId="166" fontId="41" fillId="0" borderId="33" xfId="5" applyBorder="1"/>
    <xf numFmtId="164" fontId="41" fillId="0" borderId="33" xfId="5" applyNumberFormat="1" applyBorder="1" applyAlignment="1">
      <alignment horizontal="right"/>
    </xf>
    <xf numFmtId="164" fontId="41" fillId="0" borderId="33" xfId="5" applyNumberFormat="1" applyBorder="1"/>
    <xf numFmtId="166" fontId="41" fillId="0" borderId="25" xfId="5" applyBorder="1"/>
    <xf numFmtId="164" fontId="41" fillId="0" borderId="25" xfId="5" applyNumberFormat="1" applyBorder="1"/>
    <xf numFmtId="164" fontId="41" fillId="0" borderId="0" xfId="5" applyNumberFormat="1"/>
    <xf numFmtId="166" fontId="6" fillId="0" borderId="1" xfId="5" applyFont="1" applyBorder="1" applyAlignment="1">
      <alignment vertical="center"/>
    </xf>
    <xf numFmtId="166" fontId="47" fillId="0" borderId="1" xfId="5" applyFont="1" applyBorder="1"/>
    <xf numFmtId="166" fontId="46" fillId="0" borderId="1" xfId="5" applyFont="1" applyBorder="1"/>
    <xf numFmtId="166" fontId="46" fillId="0" borderId="0" xfId="5" applyFont="1"/>
    <xf numFmtId="166" fontId="47" fillId="0" borderId="0" xfId="5" applyFont="1"/>
    <xf numFmtId="166" fontId="41" fillId="0" borderId="64" xfId="5" applyBorder="1"/>
    <xf numFmtId="164" fontId="41" fillId="0" borderId="64" xfId="5" applyNumberFormat="1" applyBorder="1" applyAlignment="1">
      <alignment horizontal="right"/>
    </xf>
    <xf numFmtId="164" fontId="41" fillId="0" borderId="64" xfId="5" applyNumberFormat="1" applyBorder="1"/>
    <xf numFmtId="166" fontId="17" fillId="0" borderId="25" xfId="5" applyFont="1" applyBorder="1"/>
    <xf numFmtId="164" fontId="17" fillId="0" borderId="25" xfId="5" applyNumberFormat="1" applyFont="1" applyBorder="1"/>
    <xf numFmtId="166" fontId="22" fillId="0" borderId="0" xfId="1" applyFont="1" applyAlignment="1">
      <alignment horizontal="left" vertical="center"/>
    </xf>
    <xf numFmtId="166" fontId="1" fillId="0" borderId="0" xfId="5" applyFont="1"/>
    <xf numFmtId="166" fontId="13" fillId="0" borderId="0" xfId="5" applyFont="1"/>
    <xf numFmtId="166" fontId="13" fillId="0" borderId="1" xfId="5" applyFont="1" applyBorder="1" applyAlignment="1">
      <alignment horizontal="center"/>
    </xf>
    <xf numFmtId="166" fontId="13" fillId="0" borderId="1" xfId="5" applyFont="1" applyBorder="1"/>
    <xf numFmtId="164" fontId="13" fillId="0" borderId="1" xfId="5" applyNumberFormat="1" applyFont="1" applyBorder="1" applyAlignment="1">
      <alignment horizontal="right"/>
    </xf>
    <xf numFmtId="164" fontId="13" fillId="0" borderId="1" xfId="5" applyNumberFormat="1" applyFont="1" applyBorder="1"/>
    <xf numFmtId="166" fontId="13" fillId="0" borderId="33" xfId="5" applyFont="1" applyBorder="1"/>
    <xf numFmtId="164" fontId="13" fillId="0" borderId="33" xfId="5" applyNumberFormat="1" applyFont="1" applyBorder="1" applyAlignment="1">
      <alignment horizontal="right"/>
    </xf>
    <xf numFmtId="164" fontId="13" fillId="0" borderId="33" xfId="5" applyNumberFormat="1" applyFont="1" applyBorder="1"/>
    <xf numFmtId="166" fontId="1" fillId="0" borderId="0" xfId="5" applyFont="1" applyAlignment="1">
      <alignment horizontal="left"/>
    </xf>
    <xf numFmtId="166" fontId="52" fillId="2" borderId="0" xfId="16" applyFill="1" applyProtection="1">
      <protection hidden="1"/>
    </xf>
    <xf numFmtId="166" fontId="52" fillId="0" borderId="0" xfId="16" applyAlignment="1">
      <alignment vertical="center"/>
    </xf>
    <xf numFmtId="166" fontId="8" fillId="0" borderId="0" xfId="16" applyFont="1" applyAlignment="1">
      <alignment vertical="center"/>
    </xf>
    <xf numFmtId="166" fontId="9" fillId="0" borderId="0" xfId="16" applyFont="1" applyAlignment="1">
      <alignment vertical="center"/>
    </xf>
    <xf numFmtId="49" fontId="10" fillId="0" borderId="0" xfId="16" applyNumberFormat="1" applyFont="1" applyAlignment="1">
      <alignment horizontal="center" vertical="center" wrapText="1"/>
    </xf>
    <xf numFmtId="166" fontId="10" fillId="0" borderId="9" xfId="16" applyFont="1" applyBorder="1" applyAlignment="1">
      <alignment horizontal="center" vertical="center"/>
    </xf>
    <xf numFmtId="166" fontId="58" fillId="0" borderId="0" xfId="16" applyFont="1" applyAlignment="1">
      <alignment horizontal="center" vertical="center" wrapText="1" shrinkToFit="1"/>
    </xf>
    <xf numFmtId="166" fontId="61" fillId="0" borderId="0" xfId="16" applyFont="1" applyAlignment="1">
      <alignment horizontal="center" vertical="center" wrapText="1"/>
    </xf>
    <xf numFmtId="166" fontId="62" fillId="0" borderId="0" xfId="16" applyFont="1" applyAlignment="1">
      <alignment horizontal="center" vertical="center" wrapText="1"/>
    </xf>
    <xf numFmtId="166" fontId="52" fillId="0" borderId="0" xfId="16" applyAlignment="1">
      <alignment horizontal="centerContinuous" vertical="center" wrapText="1"/>
    </xf>
    <xf numFmtId="2" fontId="56" fillId="3" borderId="16" xfId="16" applyNumberFormat="1" applyFont="1" applyFill="1" applyBorder="1" applyAlignment="1" applyProtection="1">
      <alignment horizontal="center" vertical="center"/>
      <protection locked="0"/>
    </xf>
    <xf numFmtId="166" fontId="13" fillId="0" borderId="0" xfId="16" applyFont="1" applyAlignment="1">
      <alignment vertical="center"/>
    </xf>
    <xf numFmtId="166" fontId="58" fillId="0" borderId="0" xfId="16" applyFont="1" applyAlignment="1">
      <alignment horizontal="center" vertical="center"/>
    </xf>
    <xf numFmtId="49" fontId="10" fillId="0" borderId="0" xfId="16" applyNumberFormat="1" applyFont="1" applyAlignment="1">
      <alignment horizontal="centerContinuous" vertical="center" wrapText="1"/>
    </xf>
    <xf numFmtId="166" fontId="58" fillId="0" borderId="17" xfId="16" applyFont="1" applyBorder="1" applyAlignment="1">
      <alignment horizontal="center" vertical="center" wrapText="1" shrinkToFit="1"/>
    </xf>
    <xf numFmtId="49" fontId="65" fillId="0" borderId="0" xfId="16" applyNumberFormat="1" applyFont="1" applyAlignment="1">
      <alignment horizontal="center" vertical="center" wrapText="1"/>
    </xf>
    <xf numFmtId="166" fontId="15" fillId="0" borderId="11" xfId="16" applyFont="1" applyBorder="1" applyAlignment="1">
      <alignment horizontal="center" vertical="center"/>
    </xf>
    <xf numFmtId="166" fontId="9" fillId="0" borderId="0" xfId="16" applyFont="1" applyAlignment="1">
      <alignment horizontal="center" vertical="center" shrinkToFit="1"/>
    </xf>
    <xf numFmtId="166" fontId="18" fillId="0" borderId="0" xfId="16" applyFont="1" applyAlignment="1">
      <alignment vertical="center"/>
    </xf>
    <xf numFmtId="166" fontId="1" fillId="0" borderId="20" xfId="16" applyFont="1" applyBorder="1" applyAlignment="1">
      <alignment horizontal="right" vertical="center" wrapText="1" shrinkToFit="1"/>
    </xf>
    <xf numFmtId="166" fontId="9" fillId="0" borderId="20" xfId="16" applyFont="1" applyBorder="1" applyAlignment="1">
      <alignment horizontal="right" vertical="center"/>
    </xf>
    <xf numFmtId="166" fontId="1" fillId="0" borderId="20" xfId="16" applyFont="1" applyBorder="1" applyAlignment="1">
      <alignment horizontal="left" vertical="center" wrapText="1" shrinkToFit="1"/>
    </xf>
    <xf numFmtId="49" fontId="16" fillId="0" borderId="0" xfId="16" applyNumberFormat="1" applyFont="1" applyAlignment="1">
      <alignment horizontal="center" vertical="center" wrapText="1"/>
    </xf>
    <xf numFmtId="166" fontId="9" fillId="0" borderId="20" xfId="16" applyFont="1" applyBorder="1" applyAlignment="1">
      <alignment horizontal="left" vertical="center" wrapText="1" shrinkToFit="1"/>
    </xf>
    <xf numFmtId="166" fontId="67" fillId="2" borderId="0" xfId="1" applyFont="1" applyFill="1" applyAlignment="1">
      <alignment vertical="center"/>
    </xf>
    <xf numFmtId="166" fontId="70" fillId="0" borderId="0" xfId="1" applyFont="1" applyAlignment="1">
      <alignment vertical="center"/>
    </xf>
    <xf numFmtId="166" fontId="71" fillId="2" borderId="0" xfId="1" applyFont="1" applyFill="1" applyAlignment="1">
      <alignment vertical="center"/>
    </xf>
    <xf numFmtId="166" fontId="67" fillId="8" borderId="1" xfId="1" applyFont="1" applyFill="1" applyBorder="1" applyAlignment="1">
      <alignment horizontal="center" vertical="center"/>
    </xf>
    <xf numFmtId="166" fontId="67" fillId="8" borderId="1" xfId="1" applyFont="1" applyFill="1" applyBorder="1" applyAlignment="1">
      <alignment vertical="center"/>
    </xf>
    <xf numFmtId="166" fontId="68" fillId="2" borderId="0" xfId="1" applyFont="1" applyFill="1" applyAlignment="1">
      <alignment vertical="center"/>
    </xf>
    <xf numFmtId="166" fontId="68" fillId="8" borderId="1" xfId="1" applyFont="1" applyFill="1" applyBorder="1" applyAlignment="1">
      <alignment vertical="center"/>
    </xf>
    <xf numFmtId="166" fontId="72" fillId="2" borderId="1" xfId="1" applyFont="1" applyFill="1" applyBorder="1" applyAlignment="1" applyProtection="1">
      <alignment vertical="center"/>
      <protection locked="0"/>
    </xf>
    <xf numFmtId="166" fontId="72" fillId="0" borderId="0" xfId="16" applyFont="1" applyAlignment="1">
      <alignment vertical="center"/>
    </xf>
    <xf numFmtId="166" fontId="72" fillId="0" borderId="1" xfId="16" applyFont="1" applyBorder="1" applyAlignment="1">
      <alignment vertical="center"/>
    </xf>
    <xf numFmtId="166" fontId="73" fillId="2" borderId="1" xfId="1" applyFont="1" applyFill="1" applyBorder="1" applyAlignment="1">
      <alignment horizontal="center" vertical="center"/>
    </xf>
    <xf numFmtId="166" fontId="73" fillId="2" borderId="1" xfId="1" applyFont="1" applyFill="1" applyBorder="1" applyAlignment="1">
      <alignment vertical="center"/>
    </xf>
    <xf numFmtId="166" fontId="73" fillId="2" borderId="1" xfId="1" applyFont="1" applyFill="1" applyBorder="1" applyAlignment="1">
      <alignment horizontal="right" vertical="center"/>
    </xf>
    <xf numFmtId="166" fontId="73" fillId="2" borderId="1" xfId="1" applyFont="1" applyFill="1" applyBorder="1" applyAlignment="1">
      <alignment horizontal="right" vertical="center" wrapText="1" shrinkToFit="1"/>
    </xf>
    <xf numFmtId="14" fontId="70" fillId="2" borderId="1" xfId="1" applyNumberFormat="1" applyFont="1" applyFill="1" applyBorder="1" applyAlignment="1" applyProtection="1">
      <alignment horizontal="center" vertical="center"/>
      <protection locked="0"/>
    </xf>
    <xf numFmtId="166" fontId="70" fillId="2" borderId="1" xfId="1" applyFont="1" applyFill="1" applyBorder="1" applyAlignment="1" applyProtection="1">
      <alignment horizontal="center" vertical="center"/>
      <protection locked="0"/>
    </xf>
    <xf numFmtId="165" fontId="70" fillId="2" borderId="1" xfId="1" applyNumberFormat="1" applyFont="1" applyFill="1" applyBorder="1" applyAlignment="1">
      <alignment vertical="center"/>
    </xf>
    <xf numFmtId="165" fontId="70" fillId="2" borderId="1" xfId="1" applyNumberFormat="1" applyFont="1" applyFill="1" applyBorder="1" applyAlignment="1" applyProtection="1">
      <alignment vertical="center"/>
      <protection locked="0"/>
    </xf>
    <xf numFmtId="165" fontId="73" fillId="2" borderId="1" xfId="1" applyNumberFormat="1" applyFont="1" applyFill="1" applyBorder="1" applyAlignment="1">
      <alignment vertical="center"/>
    </xf>
    <xf numFmtId="166" fontId="73" fillId="0" borderId="1" xfId="16" applyFont="1" applyBorder="1" applyAlignment="1">
      <alignment vertical="center"/>
    </xf>
    <xf numFmtId="166" fontId="70" fillId="6" borderId="1" xfId="1" applyFont="1" applyFill="1" applyBorder="1" applyAlignment="1">
      <alignment horizontal="center" vertical="center"/>
    </xf>
    <xf numFmtId="165" fontId="70" fillId="6" borderId="1" xfId="1" applyNumberFormat="1" applyFont="1" applyFill="1" applyBorder="1" applyAlignment="1">
      <alignment vertical="center"/>
    </xf>
    <xf numFmtId="166" fontId="73" fillId="0" borderId="20" xfId="16" applyFont="1" applyBorder="1" applyAlignment="1">
      <alignment horizontal="left" vertical="center" wrapText="1" shrinkToFit="1"/>
    </xf>
    <xf numFmtId="166" fontId="73" fillId="0" borderId="20" xfId="16" applyFont="1" applyBorder="1" applyAlignment="1">
      <alignment horizontal="right" vertical="center" wrapText="1" shrinkToFit="1"/>
    </xf>
    <xf numFmtId="166" fontId="79" fillId="0" borderId="20" xfId="16" applyFont="1" applyBorder="1" applyAlignment="1">
      <alignment horizontal="right" vertical="center"/>
    </xf>
    <xf numFmtId="166" fontId="52" fillId="0" borderId="0" xfId="16" applyAlignment="1">
      <alignment horizontal="left" vertical="center"/>
    </xf>
    <xf numFmtId="166" fontId="11" fillId="0" borderId="14" xfId="16" applyFont="1" applyBorder="1" applyAlignment="1">
      <alignment vertical="top" wrapText="1"/>
    </xf>
    <xf numFmtId="166" fontId="11" fillId="0" borderId="9" xfId="16" applyFont="1" applyBorder="1" applyAlignment="1">
      <alignment vertical="top" wrapText="1"/>
    </xf>
    <xf numFmtId="166" fontId="11" fillId="0" borderId="15" xfId="16" applyFont="1" applyBorder="1" applyAlignment="1">
      <alignment vertical="top" wrapText="1"/>
    </xf>
    <xf numFmtId="166" fontId="7" fillId="0" borderId="0" xfId="16" applyFont="1" applyAlignment="1">
      <alignment horizontal="center" vertical="center" wrapText="1"/>
    </xf>
    <xf numFmtId="166" fontId="72" fillId="2" borderId="1" xfId="1" applyFont="1" applyFill="1" applyBorder="1" applyAlignment="1">
      <alignment vertical="center"/>
    </xf>
    <xf numFmtId="166" fontId="72" fillId="9" borderId="1" xfId="1" applyFont="1" applyFill="1" applyBorder="1" applyAlignment="1" applyProtection="1">
      <alignment vertical="center"/>
      <protection locked="0"/>
    </xf>
    <xf numFmtId="166" fontId="77" fillId="0" borderId="21" xfId="16" applyFont="1" applyBorder="1" applyAlignment="1">
      <alignment horizontal="center" vertical="center"/>
    </xf>
    <xf numFmtId="49" fontId="78" fillId="0" borderId="21" xfId="16" applyNumberFormat="1" applyFont="1" applyBorder="1" applyAlignment="1">
      <alignment horizontal="center" vertical="center"/>
    </xf>
    <xf numFmtId="0" fontId="23" fillId="4" borderId="41" xfId="4" applyNumberFormat="1" applyFont="1" applyFill="1" applyBorder="1" applyAlignment="1" applyProtection="1">
      <alignment horizontal="center" vertical="center"/>
      <protection locked="0"/>
    </xf>
    <xf numFmtId="0" fontId="23" fillId="0" borderId="40" xfId="4" applyNumberFormat="1" applyFont="1" applyBorder="1" applyAlignment="1">
      <alignment vertical="center" wrapText="1"/>
    </xf>
    <xf numFmtId="0" fontId="23" fillId="0" borderId="41" xfId="4" applyNumberFormat="1" applyFont="1" applyBorder="1" applyAlignment="1">
      <alignment horizontal="right" vertical="center" wrapText="1"/>
    </xf>
    <xf numFmtId="0" fontId="23" fillId="0" borderId="43" xfId="4" applyNumberFormat="1" applyFont="1" applyBorder="1" applyAlignment="1">
      <alignment vertical="center" wrapText="1"/>
    </xf>
    <xf numFmtId="0" fontId="23" fillId="0" borderId="44" xfId="4" applyNumberFormat="1" applyFont="1" applyBorder="1" applyAlignment="1">
      <alignment horizontal="right" vertical="center" wrapText="1"/>
    </xf>
    <xf numFmtId="0" fontId="23" fillId="4" borderId="1" xfId="4" applyNumberFormat="1" applyFont="1" applyFill="1" applyBorder="1" applyAlignment="1" applyProtection="1">
      <alignment horizontal="center" vertical="center" wrapText="1"/>
      <protection locked="0"/>
    </xf>
    <xf numFmtId="0" fontId="21" fillId="0" borderId="0" xfId="2" applyNumberFormat="1" applyFont="1" applyAlignment="1">
      <alignment vertical="center"/>
    </xf>
    <xf numFmtId="0" fontId="23" fillId="0" borderId="0" xfId="2" applyNumberFormat="1" applyFont="1" applyAlignment="1">
      <alignment horizontal="left" vertical="center"/>
    </xf>
    <xf numFmtId="0" fontId="23" fillId="0" borderId="0" xfId="2" applyNumberFormat="1" applyFont="1" applyAlignment="1">
      <alignment vertical="center"/>
    </xf>
    <xf numFmtId="0" fontId="23" fillId="0" borderId="0" xfId="2" applyNumberFormat="1" applyFont="1" applyAlignment="1">
      <alignment horizontal="center" vertical="center"/>
    </xf>
    <xf numFmtId="0" fontId="25" fillId="0" borderId="0" xfId="2" applyNumberFormat="1" applyFont="1" applyAlignment="1">
      <alignment vertical="center"/>
    </xf>
    <xf numFmtId="0" fontId="19" fillId="0" borderId="0" xfId="4" applyNumberFormat="1" applyFont="1" applyAlignment="1">
      <alignment vertical="center"/>
    </xf>
    <xf numFmtId="0" fontId="19" fillId="0" borderId="0" xfId="4" applyNumberFormat="1" applyFont="1" applyAlignment="1">
      <alignment horizontal="center" vertical="center"/>
    </xf>
    <xf numFmtId="0" fontId="23" fillId="0" borderId="0" xfId="1" applyNumberFormat="1" applyFont="1" applyAlignment="1">
      <alignment vertical="center"/>
    </xf>
    <xf numFmtId="0" fontId="31" fillId="0" borderId="32" xfId="4" applyNumberFormat="1" applyFont="1" applyBorder="1" applyAlignment="1">
      <alignment horizontal="left" vertical="center" wrapText="1"/>
    </xf>
    <xf numFmtId="0" fontId="31" fillId="0" borderId="33" xfId="4" applyNumberFormat="1" applyFont="1" applyBorder="1" applyAlignment="1">
      <alignment horizontal="center" vertical="center" wrapText="1"/>
    </xf>
    <xf numFmtId="0" fontId="31" fillId="0" borderId="33" xfId="4" applyNumberFormat="1" applyFont="1" applyBorder="1" applyAlignment="1">
      <alignment horizontal="right" vertical="center" wrapText="1"/>
    </xf>
    <xf numFmtId="0" fontId="31" fillId="0" borderId="36" xfId="4" applyNumberFormat="1" applyFont="1" applyBorder="1" applyAlignment="1">
      <alignment horizontal="right" vertical="center" wrapText="1"/>
    </xf>
    <xf numFmtId="0" fontId="23" fillId="0" borderId="0" xfId="4" applyNumberFormat="1" applyFont="1" applyAlignment="1">
      <alignment vertical="center"/>
    </xf>
    <xf numFmtId="0" fontId="23" fillId="0" borderId="49" xfId="4" applyNumberFormat="1" applyFont="1" applyBorder="1" applyAlignment="1">
      <alignment vertical="center"/>
    </xf>
    <xf numFmtId="0" fontId="23" fillId="0" borderId="50" xfId="4" applyNumberFormat="1" applyFont="1" applyBorder="1" applyAlignment="1">
      <alignment vertical="center"/>
    </xf>
    <xf numFmtId="0" fontId="33" fillId="0" borderId="6" xfId="4" applyNumberFormat="1" applyFont="1" applyBorder="1" applyAlignment="1">
      <alignment horizontal="right" vertical="center" wrapText="1"/>
    </xf>
    <xf numFmtId="0" fontId="33" fillId="0" borderId="7" xfId="4" applyNumberFormat="1" applyFont="1" applyBorder="1" applyAlignment="1">
      <alignment horizontal="right" vertical="center" wrapText="1"/>
    </xf>
    <xf numFmtId="0" fontId="29" fillId="0" borderId="7" xfId="4" applyNumberFormat="1" applyFont="1" applyBorder="1" applyAlignment="1">
      <alignment vertical="center"/>
    </xf>
    <xf numFmtId="0" fontId="34" fillId="0" borderId="0" xfId="4" applyNumberFormat="1" applyFont="1" applyAlignment="1">
      <alignment vertical="center"/>
    </xf>
    <xf numFmtId="0" fontId="19" fillId="0" borderId="49" xfId="4" applyNumberFormat="1" applyFont="1" applyBorder="1" applyAlignment="1">
      <alignment vertical="center"/>
    </xf>
    <xf numFmtId="0" fontId="19" fillId="0" borderId="50" xfId="4" applyNumberFormat="1" applyFont="1" applyBorder="1" applyAlignment="1">
      <alignment vertical="center"/>
    </xf>
    <xf numFmtId="0" fontId="23" fillId="0" borderId="7" xfId="4" applyNumberFormat="1" applyFont="1" applyBorder="1" applyAlignment="1">
      <alignment vertical="center"/>
    </xf>
    <xf numFmtId="0" fontId="23" fillId="0" borderId="17" xfId="4" applyNumberFormat="1" applyFont="1" applyBorder="1" applyAlignment="1">
      <alignment vertical="center" wrapText="1"/>
    </xf>
    <xf numFmtId="0" fontId="39" fillId="0" borderId="0" xfId="4" applyNumberFormat="1" applyFont="1" applyAlignment="1">
      <alignment vertical="center"/>
    </xf>
    <xf numFmtId="165" fontId="40" fillId="4" borderId="11" xfId="4" applyNumberFormat="1" applyFont="1" applyFill="1" applyBorder="1" applyAlignment="1" applyProtection="1">
      <alignment horizontal="center" vertical="center"/>
      <protection locked="0"/>
    </xf>
    <xf numFmtId="165" fontId="33" fillId="4" borderId="13" xfId="4" applyNumberFormat="1" applyFont="1" applyFill="1" applyBorder="1" applyAlignment="1" applyProtection="1">
      <alignment horizontal="center" vertical="center"/>
      <protection locked="0"/>
    </xf>
    <xf numFmtId="167" fontId="55" fillId="4" borderId="11" xfId="16" applyNumberFormat="1" applyFont="1" applyFill="1" applyBorder="1" applyAlignment="1" applyProtection="1">
      <alignment vertical="center"/>
      <protection locked="0"/>
    </xf>
    <xf numFmtId="0" fontId="2" fillId="0" borderId="0" xfId="16" applyNumberFormat="1" applyFont="1" applyAlignment="1">
      <alignment vertical="center"/>
    </xf>
    <xf numFmtId="166" fontId="2" fillId="0" borderId="0" xfId="16" applyFont="1" applyAlignment="1">
      <alignment vertical="center"/>
    </xf>
    <xf numFmtId="0" fontId="74" fillId="0" borderId="1" xfId="16" applyNumberFormat="1" applyFont="1" applyBorder="1" applyAlignment="1">
      <alignment vertical="center"/>
    </xf>
    <xf numFmtId="0" fontId="49" fillId="0" borderId="1" xfId="16" applyNumberFormat="1" applyFont="1" applyBorder="1" applyAlignment="1">
      <alignment vertical="center"/>
    </xf>
    <xf numFmtId="166" fontId="49" fillId="0" borderId="1" xfId="16" applyFont="1" applyBorder="1" applyAlignment="1">
      <alignment vertical="center"/>
    </xf>
    <xf numFmtId="166" fontId="74" fillId="0" borderId="1" xfId="1" applyFont="1" applyBorder="1" applyAlignment="1">
      <alignment vertical="center"/>
    </xf>
    <xf numFmtId="166" fontId="74" fillId="0" borderId="1" xfId="16" applyFont="1" applyBorder="1" applyAlignment="1">
      <alignment vertical="center"/>
    </xf>
    <xf numFmtId="0" fontId="50" fillId="0" borderId="1" xfId="16" applyNumberFormat="1" applyFont="1" applyBorder="1" applyAlignment="1">
      <alignment vertical="center"/>
    </xf>
    <xf numFmtId="166" fontId="50" fillId="0" borderId="1" xfId="16" applyFont="1" applyBorder="1" applyAlignment="1">
      <alignment vertical="center"/>
    </xf>
    <xf numFmtId="166" fontId="68" fillId="0" borderId="1" xfId="16" applyFont="1" applyBorder="1" applyAlignment="1">
      <alignment vertical="center"/>
    </xf>
    <xf numFmtId="0" fontId="68" fillId="0" borderId="1" xfId="16" applyNumberFormat="1" applyFont="1" applyBorder="1" applyAlignment="1">
      <alignment vertical="center"/>
    </xf>
    <xf numFmtId="166" fontId="68" fillId="0" borderId="1" xfId="16" applyFont="1" applyBorder="1" applyAlignment="1" applyProtection="1">
      <alignment vertical="center"/>
      <protection locked="0"/>
    </xf>
    <xf numFmtId="166" fontId="10" fillId="0" borderId="0" xfId="16" applyFont="1" applyAlignment="1">
      <alignment horizontal="center" vertical="center" wrapText="1"/>
    </xf>
    <xf numFmtId="0" fontId="23" fillId="0" borderId="0" xfId="1" applyNumberFormat="1" applyFont="1" applyAlignment="1">
      <alignment horizontal="left" vertical="center"/>
    </xf>
    <xf numFmtId="0" fontId="45" fillId="0" borderId="1" xfId="5" applyNumberFormat="1" applyFont="1" applyBorder="1" applyAlignment="1">
      <alignment horizontal="left"/>
    </xf>
    <xf numFmtId="0" fontId="7" fillId="0" borderId="0" xfId="16" applyNumberFormat="1" applyFont="1" applyAlignment="1">
      <alignment horizontal="center" vertical="center"/>
    </xf>
    <xf numFmtId="0" fontId="54" fillId="0" borderId="0" xfId="16" applyNumberFormat="1" applyFont="1" applyAlignment="1">
      <alignment vertical="center"/>
    </xf>
    <xf numFmtId="0" fontId="1" fillId="0" borderId="11" xfId="16" applyNumberFormat="1" applyFont="1" applyBorder="1" applyAlignment="1">
      <alignment horizontal="left" vertical="center" wrapText="1" shrinkToFit="1"/>
    </xf>
    <xf numFmtId="0" fontId="8" fillId="0" borderId="0" xfId="16" applyNumberFormat="1" applyFont="1" applyAlignment="1">
      <alignment vertical="center"/>
    </xf>
    <xf numFmtId="0" fontId="8" fillId="0" borderId="0" xfId="16" applyNumberFormat="1" applyFont="1" applyAlignment="1">
      <alignment horizontal="center" vertical="center"/>
    </xf>
    <xf numFmtId="165" fontId="56" fillId="3" borderId="1" xfId="16" applyNumberFormat="1" applyFont="1" applyFill="1" applyBorder="1" applyAlignment="1" applyProtection="1">
      <alignment horizontal="centerContinuous" vertical="center"/>
      <protection locked="0"/>
    </xf>
    <xf numFmtId="165" fontId="59" fillId="0" borderId="11" xfId="16" applyNumberFormat="1" applyFont="1" applyBorder="1" applyAlignment="1">
      <alignment horizontal="center" vertical="center" wrapText="1"/>
    </xf>
    <xf numFmtId="165" fontId="63" fillId="3" borderId="17" xfId="16" applyNumberFormat="1" applyFont="1" applyFill="1" applyBorder="1" applyAlignment="1" applyProtection="1">
      <alignment horizontal="center" vertical="center"/>
      <protection locked="0"/>
    </xf>
    <xf numFmtId="165" fontId="63" fillId="3" borderId="1" xfId="16" applyNumberFormat="1" applyFont="1" applyFill="1" applyBorder="1" applyAlignment="1" applyProtection="1">
      <alignment horizontal="center" vertical="center"/>
      <protection locked="0"/>
    </xf>
    <xf numFmtId="165" fontId="12" fillId="2" borderId="11" xfId="16" applyNumberFormat="1" applyFont="1" applyFill="1" applyBorder="1" applyAlignment="1">
      <alignment horizontal="center" vertical="center" shrinkToFit="1"/>
    </xf>
    <xf numFmtId="165" fontId="56" fillId="2" borderId="1" xfId="16" applyNumberFormat="1" applyFont="1" applyFill="1" applyBorder="1" applyAlignment="1">
      <alignment horizontal="center" vertical="center"/>
    </xf>
    <xf numFmtId="165" fontId="59" fillId="0" borderId="11" xfId="16" applyNumberFormat="1" applyFont="1" applyBorder="1" applyAlignment="1">
      <alignment horizontal="center" vertical="center" shrinkToFit="1"/>
    </xf>
    <xf numFmtId="165" fontId="64" fillId="2" borderId="11" xfId="16" applyNumberFormat="1" applyFont="1" applyFill="1" applyBorder="1" applyAlignment="1">
      <alignment horizontal="center" vertical="center"/>
    </xf>
    <xf numFmtId="168" fontId="56" fillId="3" borderId="1" xfId="16" applyNumberFormat="1" applyFont="1" applyFill="1" applyBorder="1" applyAlignment="1" applyProtection="1">
      <alignment horizontal="center" vertical="center"/>
      <protection locked="0"/>
    </xf>
    <xf numFmtId="168" fontId="9" fillId="0" borderId="21" xfId="16" applyNumberFormat="1" applyFont="1" applyBorder="1" applyAlignment="1">
      <alignment vertical="center"/>
    </xf>
    <xf numFmtId="0" fontId="8" fillId="0" borderId="21" xfId="16" applyNumberFormat="1" applyFont="1" applyBorder="1" applyAlignment="1">
      <alignment horizontal="center" vertical="center"/>
    </xf>
    <xf numFmtId="0" fontId="16" fillId="0" borderId="1" xfId="16" applyNumberFormat="1" applyFont="1" applyBorder="1" applyAlignment="1">
      <alignment horizontal="left" vertical="center"/>
    </xf>
    <xf numFmtId="0" fontId="1" fillId="0" borderId="11" xfId="16" applyNumberFormat="1" applyFont="1" applyBorder="1" applyAlignment="1">
      <alignment horizontal="left" vertical="center"/>
    </xf>
    <xf numFmtId="0" fontId="52" fillId="0" borderId="0" xfId="16" applyNumberFormat="1" applyAlignment="1">
      <alignment vertical="center"/>
    </xf>
    <xf numFmtId="0" fontId="10" fillId="0" borderId="0" xfId="16" applyNumberFormat="1" applyFont="1" applyAlignment="1">
      <alignment horizontal="centerContinuous" vertical="center" wrapText="1"/>
    </xf>
    <xf numFmtId="0" fontId="9" fillId="0" borderId="0" xfId="16" applyNumberFormat="1" applyFont="1" applyAlignment="1">
      <alignment horizontal="centerContinuous" vertical="center"/>
    </xf>
    <xf numFmtId="0" fontId="9" fillId="0" borderId="20" xfId="16" applyNumberFormat="1" applyFont="1" applyBorder="1" applyAlignment="1">
      <alignment horizontal="left" vertical="center" wrapText="1" shrinkToFit="1"/>
    </xf>
    <xf numFmtId="0" fontId="16" fillId="0" borderId="0" xfId="16" applyNumberFormat="1" applyFont="1" applyAlignment="1">
      <alignment vertical="center"/>
    </xf>
    <xf numFmtId="165" fontId="56" fillId="3" borderId="16" xfId="16" applyNumberFormat="1" applyFont="1" applyFill="1" applyBorder="1" applyAlignment="1" applyProtection="1">
      <alignment horizontal="center" vertical="center"/>
      <protection locked="0"/>
    </xf>
    <xf numFmtId="0" fontId="70" fillId="2" borderId="1" xfId="1" applyNumberFormat="1" applyFont="1" applyFill="1" applyBorder="1" applyAlignment="1" applyProtection="1">
      <alignment vertical="center"/>
      <protection locked="0"/>
    </xf>
    <xf numFmtId="0" fontId="70" fillId="2" borderId="1" xfId="1" applyNumberFormat="1" applyFont="1" applyFill="1" applyBorder="1" applyAlignment="1">
      <alignment vertical="center"/>
    </xf>
    <xf numFmtId="0" fontId="70" fillId="0" borderId="1" xfId="16" applyNumberFormat="1" applyFont="1" applyBorder="1" applyAlignment="1" applyProtection="1">
      <alignment vertical="center"/>
      <protection locked="0"/>
    </xf>
    <xf numFmtId="168" fontId="70" fillId="2" borderId="1" xfId="1" applyNumberFormat="1" applyFont="1" applyFill="1" applyBorder="1" applyAlignment="1" applyProtection="1">
      <alignment horizontal="center" vertical="center"/>
      <protection locked="0"/>
    </xf>
    <xf numFmtId="165" fontId="70" fillId="2" borderId="1" xfId="1" applyNumberFormat="1" applyFont="1" applyFill="1" applyBorder="1" applyAlignment="1" applyProtection="1">
      <alignment horizontal="center" vertical="center"/>
      <protection locked="0"/>
    </xf>
    <xf numFmtId="167" fontId="55" fillId="3" borderId="11" xfId="16" applyNumberFormat="1" applyFont="1" applyFill="1" applyBorder="1" applyAlignment="1" applyProtection="1">
      <alignment vertical="center"/>
      <protection locked="0"/>
    </xf>
    <xf numFmtId="167" fontId="23" fillId="4" borderId="41" xfId="4" applyNumberFormat="1" applyFont="1" applyFill="1" applyBorder="1" applyAlignment="1" applyProtection="1">
      <alignment horizontal="center" vertical="center"/>
      <protection locked="0"/>
    </xf>
    <xf numFmtId="167" fontId="23" fillId="4" borderId="44" xfId="4" applyNumberFormat="1" applyFont="1" applyFill="1" applyBorder="1" applyAlignment="1" applyProtection="1">
      <alignment horizontal="center" vertical="center"/>
      <protection locked="0"/>
    </xf>
    <xf numFmtId="167" fontId="23" fillId="4" borderId="47" xfId="4" applyNumberFormat="1" applyFont="1" applyFill="1" applyBorder="1" applyAlignment="1" applyProtection="1">
      <alignment horizontal="center" vertical="center"/>
      <protection locked="0"/>
    </xf>
    <xf numFmtId="0" fontId="78" fillId="0" borderId="21" xfId="16" applyNumberFormat="1" applyFont="1" applyBorder="1" applyAlignment="1">
      <alignment horizontal="center" vertical="center"/>
    </xf>
    <xf numFmtId="167" fontId="70" fillId="2" borderId="1" xfId="1" applyNumberFormat="1" applyFont="1" applyFill="1" applyBorder="1" applyAlignment="1" applyProtection="1">
      <alignment vertical="center"/>
      <protection locked="0"/>
    </xf>
    <xf numFmtId="167" fontId="70" fillId="2" borderId="1" xfId="1" applyNumberFormat="1" applyFont="1" applyFill="1" applyBorder="1" applyAlignment="1" applyProtection="1">
      <alignment horizontal="center" vertical="center"/>
      <protection locked="0"/>
    </xf>
    <xf numFmtId="167" fontId="77" fillId="0" borderId="21" xfId="16" applyNumberFormat="1" applyFont="1" applyBorder="1" applyAlignment="1">
      <alignment horizontal="center" vertical="center"/>
    </xf>
    <xf numFmtId="0" fontId="32" fillId="0" borderId="37" xfId="4" applyNumberFormat="1" applyFont="1" applyBorder="1" applyAlignment="1">
      <alignment horizontal="center" vertical="center"/>
    </xf>
    <xf numFmtId="0" fontId="32" fillId="0" borderId="38" xfId="4" applyNumberFormat="1" applyFont="1" applyBorder="1" applyAlignment="1">
      <alignment horizontal="center" vertical="center"/>
    </xf>
    <xf numFmtId="0" fontId="32" fillId="0" borderId="39" xfId="4" applyNumberFormat="1" applyFont="1" applyBorder="1" applyAlignment="1">
      <alignment horizontal="center" vertical="center"/>
    </xf>
    <xf numFmtId="168" fontId="0" fillId="0" borderId="0" xfId="0" applyNumberFormat="1" applyAlignment="1">
      <alignment vertical="center"/>
    </xf>
    <xf numFmtId="166" fontId="0" fillId="0" borderId="1" xfId="0" applyBorder="1" applyAlignment="1">
      <alignment vertical="center"/>
    </xf>
    <xf numFmtId="166" fontId="0" fillId="0" borderId="1" xfId="0" applyBorder="1" applyAlignment="1">
      <alignment horizontal="right" vertical="center"/>
    </xf>
    <xf numFmtId="168" fontId="0" fillId="0" borderId="1" xfId="0" applyNumberFormat="1" applyBorder="1" applyAlignment="1">
      <alignment vertical="center"/>
    </xf>
    <xf numFmtId="165" fontId="0" fillId="0" borderId="1" xfId="0" quotePrefix="1" applyNumberFormat="1" applyBorder="1" applyAlignment="1">
      <alignment horizontal="right" vertical="center"/>
    </xf>
    <xf numFmtId="165" fontId="0" fillId="0" borderId="1" xfId="0" applyNumberFormat="1" applyBorder="1" applyAlignment="1">
      <alignment horizontal="right" vertical="center"/>
    </xf>
    <xf numFmtId="165" fontId="81" fillId="0" borderId="1" xfId="0" applyNumberFormat="1" applyFont="1" applyBorder="1" applyAlignment="1">
      <alignment horizontal="right" vertical="center"/>
    </xf>
    <xf numFmtId="168" fontId="80" fillId="0" borderId="1" xfId="0" applyNumberFormat="1" applyFont="1" applyBorder="1" applyAlignment="1">
      <alignment vertical="center"/>
    </xf>
    <xf numFmtId="165" fontId="80" fillId="0" borderId="1" xfId="0" applyNumberFormat="1" applyFont="1" applyBorder="1" applyAlignment="1">
      <alignment horizontal="right" vertical="center"/>
    </xf>
    <xf numFmtId="165" fontId="80" fillId="0" borderId="1" xfId="0" quotePrefix="1" applyNumberFormat="1" applyFont="1" applyBorder="1" applyAlignment="1">
      <alignment horizontal="right" vertical="center"/>
    </xf>
    <xf numFmtId="165" fontId="82" fillId="0" borderId="1" xfId="0" applyNumberFormat="1" applyFont="1" applyBorder="1" applyAlignment="1">
      <alignment horizontal="right" vertical="center"/>
    </xf>
    <xf numFmtId="166" fontId="20" fillId="0" borderId="0" xfId="2" applyFont="1" applyAlignment="1">
      <alignment horizontal="right" vertical="center"/>
    </xf>
    <xf numFmtId="166" fontId="20" fillId="0" borderId="25" xfId="2" applyFont="1" applyBorder="1" applyAlignment="1">
      <alignment horizontal="right" vertical="center"/>
    </xf>
    <xf numFmtId="166" fontId="23" fillId="0" borderId="0" xfId="2" applyFont="1" applyAlignment="1">
      <alignment horizontal="left" vertical="center"/>
    </xf>
    <xf numFmtId="166" fontId="23" fillId="0" borderId="0" xfId="2" applyFont="1" applyAlignment="1">
      <alignment horizontal="center" vertical="center"/>
    </xf>
    <xf numFmtId="166" fontId="31" fillId="0" borderId="0" xfId="4" applyFont="1" applyAlignment="1">
      <alignment vertical="center"/>
    </xf>
    <xf numFmtId="165" fontId="23" fillId="0" borderId="41" xfId="4" applyNumberFormat="1" applyFont="1" applyBorder="1" applyAlignment="1">
      <alignment horizontal="center" vertical="center"/>
    </xf>
    <xf numFmtId="165" fontId="22" fillId="0" borderId="42" xfId="4" applyNumberFormat="1" applyFont="1" applyBorder="1" applyAlignment="1">
      <alignment horizontal="right" vertical="center"/>
    </xf>
    <xf numFmtId="165" fontId="23" fillId="0" borderId="44" xfId="4" applyNumberFormat="1" applyFont="1" applyBorder="1" applyAlignment="1">
      <alignment horizontal="center" vertical="center"/>
    </xf>
    <xf numFmtId="165" fontId="22" fillId="0" borderId="45" xfId="4" applyNumberFormat="1" applyFont="1" applyBorder="1" applyAlignment="1">
      <alignment horizontal="right" vertical="center"/>
    </xf>
    <xf numFmtId="165" fontId="22" fillId="0" borderId="48" xfId="4" applyNumberFormat="1" applyFont="1" applyBorder="1" applyAlignment="1">
      <alignment horizontal="right" vertical="center"/>
    </xf>
    <xf numFmtId="166" fontId="23" fillId="0" borderId="0" xfId="4" applyFont="1" applyAlignment="1">
      <alignment horizontal="center" vertical="center"/>
    </xf>
    <xf numFmtId="4" fontId="23" fillId="0" borderId="0" xfId="4" applyNumberFormat="1" applyFont="1" applyAlignment="1">
      <alignment vertical="center"/>
    </xf>
    <xf numFmtId="166" fontId="33" fillId="0" borderId="0" xfId="4" applyFont="1" applyAlignment="1">
      <alignment horizontal="right" vertical="center" wrapText="1"/>
    </xf>
    <xf numFmtId="166" fontId="29" fillId="0" borderId="0" xfId="4" applyFont="1" applyAlignment="1">
      <alignment vertical="center"/>
    </xf>
    <xf numFmtId="4" fontId="33" fillId="0" borderId="0" xfId="4" applyNumberFormat="1" applyFont="1" applyAlignment="1">
      <alignment horizontal="center" vertical="center"/>
    </xf>
    <xf numFmtId="4" fontId="33" fillId="0" borderId="50" xfId="4" applyNumberFormat="1" applyFont="1" applyBorder="1" applyAlignment="1">
      <alignment horizontal="center" vertical="center"/>
    </xf>
    <xf numFmtId="166" fontId="23" fillId="0" borderId="0" xfId="4" applyFont="1" applyAlignment="1">
      <alignment vertical="center" wrapText="1"/>
    </xf>
    <xf numFmtId="166" fontId="23" fillId="0" borderId="63" xfId="4" applyFont="1" applyBorder="1" applyAlignment="1">
      <alignment vertical="center" wrapText="1"/>
    </xf>
    <xf numFmtId="166" fontId="19" fillId="0" borderId="7" xfId="4" applyFont="1" applyBorder="1" applyAlignment="1">
      <alignment vertical="center"/>
    </xf>
    <xf numFmtId="166" fontId="23" fillId="0" borderId="64" xfId="4" applyFont="1" applyBorder="1" applyAlignment="1">
      <alignment vertical="center"/>
    </xf>
    <xf numFmtId="0" fontId="20" fillId="0" borderId="0" xfId="2" applyNumberFormat="1" applyFont="1" applyAlignment="1">
      <alignment horizontal="right" vertical="center"/>
    </xf>
    <xf numFmtId="0" fontId="26" fillId="0" borderId="11" xfId="2" applyNumberFormat="1" applyFont="1" applyBorder="1" applyAlignment="1">
      <alignment horizontal="left" vertical="center"/>
    </xf>
    <xf numFmtId="0" fontId="26" fillId="0" borderId="0" xfId="2" applyNumberFormat="1" applyFont="1" applyAlignment="1">
      <alignment horizontal="center" vertical="center"/>
    </xf>
    <xf numFmtId="0" fontId="31" fillId="0" borderId="0" xfId="4" applyNumberFormat="1" applyFont="1" applyAlignment="1">
      <alignment vertical="center"/>
    </xf>
    <xf numFmtId="165" fontId="22" fillId="0" borderId="42" xfId="4" applyNumberFormat="1" applyFont="1" applyBorder="1" applyAlignment="1">
      <alignment horizontal="center" vertical="center"/>
    </xf>
    <xf numFmtId="165" fontId="22" fillId="0" borderId="45" xfId="4" applyNumberFormat="1" applyFont="1" applyBorder="1" applyAlignment="1">
      <alignment horizontal="center" vertical="center"/>
    </xf>
    <xf numFmtId="0" fontId="23" fillId="0" borderId="0" xfId="4" applyNumberFormat="1" applyFont="1" applyAlignment="1">
      <alignment horizontal="center" vertical="center"/>
    </xf>
    <xf numFmtId="0" fontId="33" fillId="0" borderId="8" xfId="4" applyNumberFormat="1" applyFont="1" applyBorder="1" applyAlignment="1">
      <alignment horizontal="center" vertical="center"/>
    </xf>
    <xf numFmtId="165" fontId="33" fillId="0" borderId="11" xfId="4" applyNumberFormat="1" applyFont="1" applyBorder="1" applyAlignment="1">
      <alignment horizontal="center" vertical="center"/>
    </xf>
    <xf numFmtId="0" fontId="23" fillId="0" borderId="0" xfId="4" applyNumberFormat="1" applyFont="1" applyAlignment="1">
      <alignment vertical="center" wrapText="1"/>
    </xf>
    <xf numFmtId="0" fontId="23" fillId="0" borderId="63" xfId="4" applyNumberFormat="1" applyFont="1" applyBorder="1" applyAlignment="1">
      <alignment vertical="center" wrapText="1"/>
    </xf>
    <xf numFmtId="0" fontId="19" fillId="0" borderId="7" xfId="4" applyNumberFormat="1" applyFont="1" applyBorder="1" applyAlignment="1">
      <alignment vertical="center"/>
    </xf>
    <xf numFmtId="0" fontId="23" fillId="0" borderId="64" xfId="4" applyNumberFormat="1" applyFont="1" applyBorder="1" applyAlignment="1">
      <alignment vertical="center"/>
    </xf>
    <xf numFmtId="166" fontId="66" fillId="5" borderId="73" xfId="1" applyFont="1" applyFill="1" applyBorder="1" applyAlignment="1">
      <alignment horizontal="center" vertical="center"/>
    </xf>
    <xf numFmtId="166" fontId="66" fillId="5" borderId="0" xfId="1" applyFont="1" applyFill="1" applyAlignment="1">
      <alignment horizontal="center" vertical="center"/>
    </xf>
    <xf numFmtId="0" fontId="52" fillId="0" borderId="0" xfId="16" applyNumberFormat="1" applyAlignment="1">
      <alignment horizontal="center" vertical="center"/>
    </xf>
    <xf numFmtId="0" fontId="4" fillId="0" borderId="2" xfId="16" applyNumberFormat="1" applyFont="1" applyBorder="1" applyAlignment="1">
      <alignment horizontal="center" vertical="center" shrinkToFit="1"/>
    </xf>
    <xf numFmtId="0" fontId="4" fillId="0" borderId="3" xfId="16" applyNumberFormat="1" applyFont="1" applyBorder="1" applyAlignment="1">
      <alignment horizontal="center" vertical="center" shrinkToFit="1"/>
    </xf>
    <xf numFmtId="0" fontId="4" fillId="0" borderId="4" xfId="16" applyNumberFormat="1" applyFont="1" applyBorder="1" applyAlignment="1">
      <alignment horizontal="center" vertical="center" shrinkToFit="1"/>
    </xf>
    <xf numFmtId="0" fontId="4" fillId="0" borderId="6" xfId="16" applyNumberFormat="1" applyFont="1" applyBorder="1" applyAlignment="1">
      <alignment horizontal="center" vertical="center" shrinkToFit="1"/>
    </xf>
    <xf numFmtId="0" fontId="4" fillId="0" borderId="7" xfId="16" applyNumberFormat="1" applyFont="1" applyBorder="1" applyAlignment="1">
      <alignment horizontal="center" vertical="center" shrinkToFit="1"/>
    </xf>
    <xf numFmtId="0" fontId="4" fillId="0" borderId="8" xfId="16" applyNumberFormat="1" applyFont="1" applyBorder="1" applyAlignment="1">
      <alignment horizontal="center" vertical="center" shrinkToFit="1"/>
    </xf>
    <xf numFmtId="0" fontId="5" fillId="0" borderId="5" xfId="16" applyNumberFormat="1" applyFont="1" applyBorder="1" applyAlignment="1">
      <alignment horizontal="center" vertical="center"/>
    </xf>
    <xf numFmtId="0" fontId="5" fillId="0" borderId="1" xfId="16" applyNumberFormat="1" applyFont="1" applyBorder="1" applyAlignment="1">
      <alignment horizontal="center" vertical="center"/>
    </xf>
    <xf numFmtId="14" fontId="53" fillId="3" borderId="5" xfId="16" applyNumberFormat="1" applyFont="1" applyFill="1" applyBorder="1" applyAlignment="1" applyProtection="1">
      <alignment horizontal="center" vertical="center"/>
      <protection locked="0"/>
    </xf>
    <xf numFmtId="14" fontId="53" fillId="3" borderId="1" xfId="16" applyNumberFormat="1" applyFont="1" applyFill="1" applyBorder="1" applyAlignment="1" applyProtection="1">
      <alignment horizontal="center" vertical="center"/>
      <protection locked="0"/>
    </xf>
    <xf numFmtId="0" fontId="53" fillId="3" borderId="1" xfId="16" applyNumberFormat="1" applyFont="1" applyFill="1" applyBorder="1" applyAlignment="1" applyProtection="1">
      <alignment horizontal="center" vertical="center"/>
      <protection locked="0"/>
    </xf>
    <xf numFmtId="0" fontId="8" fillId="0" borderId="0" xfId="16" applyNumberFormat="1" applyFont="1" applyAlignment="1">
      <alignment horizontal="left" vertical="center"/>
    </xf>
    <xf numFmtId="0" fontId="55" fillId="3" borderId="9" xfId="16" applyNumberFormat="1" applyFont="1" applyFill="1" applyBorder="1" applyAlignment="1" applyProtection="1">
      <alignment horizontal="left" vertical="center"/>
      <protection locked="0"/>
    </xf>
    <xf numFmtId="0" fontId="8" fillId="0" borderId="0" xfId="16" applyNumberFormat="1" applyFont="1" applyAlignment="1">
      <alignment horizontal="center" vertical="center"/>
    </xf>
    <xf numFmtId="0" fontId="8" fillId="0" borderId="0" xfId="16" applyNumberFormat="1" applyFont="1" applyAlignment="1">
      <alignment horizontal="left" vertical="center" shrinkToFit="1"/>
    </xf>
    <xf numFmtId="0" fontId="55" fillId="3" borderId="10" xfId="16" applyNumberFormat="1" applyFont="1" applyFill="1" applyBorder="1" applyAlignment="1" applyProtection="1">
      <alignment horizontal="left" vertical="center"/>
      <protection locked="0"/>
    </xf>
    <xf numFmtId="1" fontId="55" fillId="3" borderId="12" xfId="16" applyNumberFormat="1" applyFont="1" applyFill="1" applyBorder="1" applyAlignment="1" applyProtection="1">
      <alignment horizontal="right" vertical="center"/>
      <protection locked="0"/>
    </xf>
    <xf numFmtId="1" fontId="55" fillId="3" borderId="13" xfId="16" applyNumberFormat="1" applyFont="1" applyFill="1" applyBorder="1" applyAlignment="1" applyProtection="1">
      <alignment horizontal="right" vertical="center"/>
      <protection locked="0"/>
    </xf>
    <xf numFmtId="0" fontId="5" fillId="3" borderId="9" xfId="16" applyNumberFormat="1" applyFont="1" applyFill="1" applyBorder="1" applyAlignment="1" applyProtection="1">
      <alignment horizontal="center" vertical="center"/>
      <protection locked="0"/>
    </xf>
    <xf numFmtId="0" fontId="55" fillId="3" borderId="9" xfId="16" applyNumberFormat="1" applyFont="1" applyFill="1" applyBorder="1" applyAlignment="1" applyProtection="1">
      <alignment horizontal="center" vertical="center"/>
      <protection locked="0"/>
    </xf>
    <xf numFmtId="0" fontId="9" fillId="0" borderId="2" xfId="16" applyNumberFormat="1" applyFont="1" applyBorder="1" applyAlignment="1">
      <alignment vertical="center" wrapText="1"/>
    </xf>
    <xf numFmtId="0" fontId="9" fillId="0" borderId="4" xfId="16" applyNumberFormat="1" applyFont="1" applyBorder="1" applyAlignment="1">
      <alignment vertical="center"/>
    </xf>
    <xf numFmtId="0" fontId="1" fillId="7" borderId="12" xfId="16" applyNumberFormat="1" applyFont="1" applyFill="1" applyBorder="1" applyAlignment="1" applyProtection="1">
      <alignment vertical="center"/>
      <protection locked="0"/>
    </xf>
    <xf numFmtId="0" fontId="1" fillId="7" borderId="18" xfId="16" applyNumberFormat="1" applyFont="1" applyFill="1" applyBorder="1" applyAlignment="1" applyProtection="1">
      <alignment vertical="center"/>
      <protection locked="0"/>
    </xf>
    <xf numFmtId="0" fontId="1" fillId="7" borderId="13" xfId="16" applyNumberFormat="1" applyFont="1" applyFill="1" applyBorder="1" applyAlignment="1" applyProtection="1">
      <alignment vertical="center"/>
      <protection locked="0"/>
    </xf>
    <xf numFmtId="166" fontId="8" fillId="0" borderId="0" xfId="16" applyFont="1" applyAlignment="1">
      <alignment horizontal="center" vertical="center"/>
    </xf>
    <xf numFmtId="166" fontId="11" fillId="0" borderId="0" xfId="16" applyFont="1" applyAlignment="1">
      <alignment horizontal="left" vertical="top" wrapText="1"/>
    </xf>
    <xf numFmtId="166" fontId="57" fillId="0" borderId="0" xfId="16" applyFont="1" applyAlignment="1">
      <alignment horizontal="center" vertical="center" wrapText="1"/>
    </xf>
    <xf numFmtId="166" fontId="11" fillId="0" borderId="0" xfId="16" applyFont="1" applyAlignment="1">
      <alignment horizontal="left" vertical="top" wrapText="1" shrinkToFit="1"/>
    </xf>
    <xf numFmtId="166" fontId="60" fillId="0" borderId="0" xfId="16" applyFont="1" applyAlignment="1">
      <alignment horizontal="left" vertical="center" wrapText="1"/>
    </xf>
    <xf numFmtId="166" fontId="60" fillId="0" borderId="0" xfId="16" applyFont="1" applyAlignment="1">
      <alignment horizontal="center" vertical="center" wrapText="1"/>
    </xf>
    <xf numFmtId="166" fontId="52" fillId="0" borderId="0" xfId="16" applyAlignment="1">
      <alignment horizontal="center" vertical="center"/>
    </xf>
    <xf numFmtId="166" fontId="14" fillId="0" borderId="0" xfId="16" applyFont="1" applyAlignment="1">
      <alignment horizontal="left" vertical="center"/>
    </xf>
    <xf numFmtId="166" fontId="14" fillId="0" borderId="7" xfId="16" applyFont="1" applyBorder="1" applyAlignment="1">
      <alignment horizontal="center" vertical="center"/>
    </xf>
    <xf numFmtId="166" fontId="52" fillId="0" borderId="19" xfId="16" applyBorder="1" applyAlignment="1">
      <alignment horizontal="center" vertical="center"/>
    </xf>
    <xf numFmtId="14" fontId="1" fillId="0" borderId="67" xfId="16" applyNumberFormat="1" applyFont="1" applyBorder="1" applyAlignment="1">
      <alignment horizontal="center" vertical="center" wrapText="1" shrinkToFit="1"/>
    </xf>
    <xf numFmtId="14" fontId="1" fillId="0" borderId="18" xfId="16" applyNumberFormat="1" applyFont="1" applyBorder="1" applyAlignment="1">
      <alignment horizontal="center" vertical="center" wrapText="1" shrinkToFit="1"/>
    </xf>
    <xf numFmtId="14" fontId="1" fillId="0" borderId="13" xfId="16" applyNumberFormat="1" applyFont="1" applyBorder="1" applyAlignment="1">
      <alignment horizontal="center" vertical="center" wrapText="1" shrinkToFit="1"/>
    </xf>
    <xf numFmtId="0" fontId="16" fillId="0" borderId="1" xfId="16" applyNumberFormat="1" applyFont="1" applyBorder="1" applyAlignment="1">
      <alignment horizontal="left" vertical="center" wrapText="1"/>
    </xf>
    <xf numFmtId="0" fontId="9" fillId="0" borderId="14" xfId="16" applyNumberFormat="1" applyFont="1" applyBorder="1" applyAlignment="1">
      <alignment horizontal="left" vertical="center"/>
    </xf>
    <xf numFmtId="0" fontId="9" fillId="0" borderId="15" xfId="16" applyNumberFormat="1" applyFont="1" applyBorder="1" applyAlignment="1">
      <alignment horizontal="left" vertical="center"/>
    </xf>
    <xf numFmtId="0" fontId="17" fillId="0" borderId="0" xfId="16" applyNumberFormat="1" applyFont="1" applyAlignment="1">
      <alignment horizontal="left" vertical="center"/>
    </xf>
    <xf numFmtId="0" fontId="17" fillId="0" borderId="9" xfId="16" applyNumberFormat="1" applyFont="1" applyBorder="1" applyAlignment="1">
      <alignment horizontal="left" vertical="center"/>
    </xf>
    <xf numFmtId="0" fontId="9" fillId="7" borderId="2" xfId="16" applyNumberFormat="1" applyFont="1" applyFill="1" applyBorder="1" applyAlignment="1" applyProtection="1">
      <alignment horizontal="left" vertical="center"/>
      <protection locked="0"/>
    </xf>
    <xf numFmtId="0" fontId="9" fillId="7" borderId="3" xfId="16" applyNumberFormat="1" applyFont="1" applyFill="1" applyBorder="1" applyAlignment="1" applyProtection="1">
      <alignment horizontal="left" vertical="center"/>
      <protection locked="0"/>
    </xf>
    <xf numFmtId="0" fontId="9" fillId="7" borderId="4" xfId="16" applyNumberFormat="1" applyFont="1" applyFill="1" applyBorder="1" applyAlignment="1" applyProtection="1">
      <alignment horizontal="left" vertical="center"/>
      <protection locked="0"/>
    </xf>
    <xf numFmtId="0" fontId="9" fillId="7" borderId="6" xfId="16" applyNumberFormat="1" applyFont="1" applyFill="1" applyBorder="1" applyAlignment="1" applyProtection="1">
      <alignment horizontal="left" vertical="center"/>
      <protection locked="0"/>
    </xf>
    <xf numFmtId="0" fontId="9" fillId="7" borderId="7" xfId="16" applyNumberFormat="1" applyFont="1" applyFill="1" applyBorder="1" applyAlignment="1" applyProtection="1">
      <alignment horizontal="left" vertical="center"/>
      <protection locked="0"/>
    </xf>
    <xf numFmtId="0" fontId="9" fillId="7" borderId="8" xfId="16" applyNumberFormat="1" applyFont="1" applyFill="1" applyBorder="1" applyAlignment="1" applyProtection="1">
      <alignment horizontal="left" vertical="center"/>
      <protection locked="0"/>
    </xf>
    <xf numFmtId="0" fontId="16" fillId="0" borderId="1" xfId="16" applyNumberFormat="1" applyFont="1" applyBorder="1" applyAlignment="1">
      <alignment horizontal="left" vertical="center"/>
    </xf>
    <xf numFmtId="166" fontId="3" fillId="0" borderId="1" xfId="16" applyFont="1" applyBorder="1" applyAlignment="1">
      <alignment horizontal="left" vertical="center" wrapText="1" shrinkToFit="1"/>
    </xf>
    <xf numFmtId="166" fontId="3" fillId="0" borderId="16" xfId="16" applyFont="1" applyBorder="1" applyAlignment="1">
      <alignment horizontal="left" vertical="center" wrapText="1" shrinkToFit="1"/>
    </xf>
    <xf numFmtId="0" fontId="52" fillId="0" borderId="0" xfId="16" applyNumberFormat="1" applyAlignment="1">
      <alignment horizontal="left" vertical="center"/>
    </xf>
    <xf numFmtId="0" fontId="4" fillId="0" borderId="2" xfId="16" applyNumberFormat="1" applyFont="1" applyBorder="1" applyAlignment="1">
      <alignment horizontal="center" vertical="center"/>
    </xf>
    <xf numFmtId="0" fontId="4" fillId="0" borderId="3" xfId="16" applyNumberFormat="1" applyFont="1" applyBorder="1" applyAlignment="1">
      <alignment horizontal="center" vertical="center"/>
    </xf>
    <xf numFmtId="0" fontId="4" fillId="0" borderId="4" xfId="16" applyNumberFormat="1" applyFont="1" applyBorder="1" applyAlignment="1">
      <alignment horizontal="center" vertical="center"/>
    </xf>
    <xf numFmtId="0" fontId="4" fillId="0" borderId="6" xfId="16" applyNumberFormat="1" applyFont="1" applyBorder="1" applyAlignment="1">
      <alignment horizontal="center" vertical="center"/>
    </xf>
    <xf numFmtId="0" fontId="4" fillId="0" borderId="7" xfId="16" applyNumberFormat="1" applyFont="1" applyBorder="1" applyAlignment="1">
      <alignment horizontal="center" vertical="center"/>
    </xf>
    <xf numFmtId="0" fontId="4" fillId="0" borderId="8" xfId="16" applyNumberFormat="1" applyFont="1" applyBorder="1" applyAlignment="1">
      <alignment horizontal="center" vertical="center"/>
    </xf>
    <xf numFmtId="0" fontId="5" fillId="3" borderId="9" xfId="16" applyNumberFormat="1" applyFont="1" applyFill="1" applyBorder="1" applyAlignment="1" applyProtection="1">
      <alignment horizontal="left" vertical="center"/>
      <protection locked="0"/>
    </xf>
    <xf numFmtId="0" fontId="9" fillId="0" borderId="12" xfId="16" applyNumberFormat="1" applyFont="1" applyBorder="1" applyAlignment="1">
      <alignment horizontal="left" vertical="center" wrapText="1"/>
    </xf>
    <xf numFmtId="0" fontId="9" fillId="0" borderId="13" xfId="16" applyNumberFormat="1" applyFont="1" applyBorder="1" applyAlignment="1">
      <alignment horizontal="left" vertical="center"/>
    </xf>
    <xf numFmtId="166" fontId="3" fillId="0" borderId="19" xfId="16" applyFont="1" applyBorder="1" applyAlignment="1">
      <alignment horizontal="center" vertical="center" wrapText="1" shrinkToFit="1"/>
    </xf>
    <xf numFmtId="14" fontId="9" fillId="0" borderId="67" xfId="16" applyNumberFormat="1" applyFont="1" applyBorder="1" applyAlignment="1">
      <alignment horizontal="center" vertical="center" wrapText="1" shrinkToFit="1"/>
    </xf>
    <xf numFmtId="14" fontId="9" fillId="0" borderId="18" xfId="16" applyNumberFormat="1" applyFont="1" applyBorder="1" applyAlignment="1">
      <alignment horizontal="center" vertical="center" wrapText="1" shrinkToFit="1"/>
    </xf>
    <xf numFmtId="14" fontId="9" fillId="0" borderId="13" xfId="16" applyNumberFormat="1" applyFont="1" applyBorder="1" applyAlignment="1">
      <alignment horizontal="center" vertical="center" wrapText="1" shrinkToFit="1"/>
    </xf>
    <xf numFmtId="0" fontId="3" fillId="0" borderId="0" xfId="16" applyNumberFormat="1" applyFont="1" applyAlignment="1">
      <alignment horizontal="left" vertical="center"/>
    </xf>
    <xf numFmtId="0" fontId="3" fillId="0" borderId="9" xfId="16" applyNumberFormat="1" applyFont="1" applyBorder="1" applyAlignment="1">
      <alignment horizontal="left" vertical="center"/>
    </xf>
    <xf numFmtId="0" fontId="3" fillId="0" borderId="23" xfId="16" applyNumberFormat="1" applyFont="1" applyBorder="1" applyAlignment="1">
      <alignment horizontal="left" vertical="center" wrapText="1" shrinkToFit="1"/>
    </xf>
    <xf numFmtId="0" fontId="3" fillId="0" borderId="24" xfId="16" applyNumberFormat="1" applyFont="1" applyBorder="1" applyAlignment="1">
      <alignment horizontal="left" vertical="center" wrapText="1" shrinkToFit="1"/>
    </xf>
    <xf numFmtId="0" fontId="3" fillId="0" borderId="5" xfId="16" applyNumberFormat="1" applyFont="1" applyBorder="1" applyAlignment="1">
      <alignment horizontal="left" vertical="center" wrapText="1" shrinkToFit="1"/>
    </xf>
    <xf numFmtId="166" fontId="74" fillId="0" borderId="1" xfId="16" applyFont="1" applyBorder="1" applyAlignment="1">
      <alignment horizontal="left" vertical="center"/>
    </xf>
    <xf numFmtId="166" fontId="68" fillId="8" borderId="1" xfId="1" applyFont="1" applyFill="1" applyBorder="1" applyAlignment="1">
      <alignment horizontal="center" vertical="center" textRotation="90"/>
    </xf>
    <xf numFmtId="166" fontId="69" fillId="2" borderId="0" xfId="1" applyFont="1" applyFill="1" applyAlignment="1">
      <alignment horizontal="center" vertical="center"/>
    </xf>
    <xf numFmtId="166" fontId="72" fillId="2" borderId="1" xfId="1" applyFont="1" applyFill="1" applyBorder="1" applyAlignment="1">
      <alignment horizontal="left" vertical="center"/>
    </xf>
    <xf numFmtId="0" fontId="72" fillId="2" borderId="1" xfId="1" applyNumberFormat="1" applyFont="1" applyFill="1" applyBorder="1" applyAlignment="1" applyProtection="1">
      <alignment horizontal="left" vertical="center"/>
      <protection locked="0"/>
    </xf>
    <xf numFmtId="0" fontId="72" fillId="0" borderId="1" xfId="16" applyNumberFormat="1" applyFont="1" applyBorder="1" applyAlignment="1" applyProtection="1">
      <alignment horizontal="left" vertical="center"/>
      <protection locked="0"/>
    </xf>
    <xf numFmtId="166" fontId="72" fillId="2" borderId="23" xfId="1" applyFont="1" applyFill="1" applyBorder="1" applyAlignment="1">
      <alignment horizontal="left" vertical="center"/>
    </xf>
    <xf numFmtId="166" fontId="74" fillId="0" borderId="1" xfId="16" applyFont="1" applyBorder="1" applyAlignment="1">
      <alignment horizontal="left" vertical="center" wrapText="1" shrinkToFit="1"/>
    </xf>
    <xf numFmtId="166" fontId="75" fillId="0" borderId="1" xfId="16" applyFont="1" applyBorder="1" applyAlignment="1" applyProtection="1">
      <alignment horizontal="left" vertical="center" wrapText="1"/>
      <protection locked="0"/>
    </xf>
    <xf numFmtId="166" fontId="73" fillId="0" borderId="17" xfId="16" applyFont="1" applyBorder="1" applyAlignment="1">
      <alignment horizontal="left" vertical="center" wrapText="1" shrinkToFit="1"/>
    </xf>
    <xf numFmtId="166" fontId="73" fillId="0" borderId="16" xfId="16" applyFont="1" applyBorder="1" applyAlignment="1">
      <alignment horizontal="left" vertical="center" wrapText="1" shrinkToFit="1"/>
    </xf>
    <xf numFmtId="166" fontId="76" fillId="0" borderId="1" xfId="16" applyFont="1" applyBorder="1" applyAlignment="1" applyProtection="1">
      <alignment horizontal="left" vertical="center"/>
      <protection locked="0"/>
    </xf>
    <xf numFmtId="166" fontId="75" fillId="0" borderId="23" xfId="16" applyFont="1" applyBorder="1" applyAlignment="1" applyProtection="1">
      <alignment horizontal="left" vertical="center"/>
      <protection locked="0"/>
    </xf>
    <xf numFmtId="166" fontId="75" fillId="0" borderId="24" xfId="16" applyFont="1" applyBorder="1" applyAlignment="1" applyProtection="1">
      <alignment horizontal="left" vertical="center"/>
      <protection locked="0"/>
    </xf>
    <xf numFmtId="166" fontId="75" fillId="0" borderId="5" xfId="16" applyFont="1" applyBorder="1" applyAlignment="1" applyProtection="1">
      <alignment horizontal="left" vertical="center"/>
      <protection locked="0"/>
    </xf>
    <xf numFmtId="14" fontId="76" fillId="0" borderId="22" xfId="16" applyNumberFormat="1" applyFont="1" applyBorder="1" applyAlignment="1">
      <alignment horizontal="center" vertical="center"/>
    </xf>
    <xf numFmtId="14" fontId="76" fillId="0" borderId="21" xfId="16" applyNumberFormat="1" applyFont="1" applyBorder="1" applyAlignment="1">
      <alignment horizontal="center" vertical="center"/>
    </xf>
    <xf numFmtId="166" fontId="23" fillId="0" borderId="62" xfId="4" applyFont="1" applyBorder="1" applyAlignment="1">
      <alignment horizontal="left" vertical="center" wrapText="1"/>
    </xf>
    <xf numFmtId="166" fontId="23" fillId="0" borderId="63" xfId="4" applyFont="1" applyBorder="1" applyAlignment="1">
      <alignment horizontal="left" vertical="center" wrapText="1"/>
    </xf>
    <xf numFmtId="166" fontId="19" fillId="0" borderId="34" xfId="4" applyFont="1" applyBorder="1" applyAlignment="1">
      <alignment horizontal="center" vertical="center"/>
    </xf>
    <xf numFmtId="166" fontId="19" fillId="0" borderId="19" xfId="4" applyFont="1" applyBorder="1" applyAlignment="1">
      <alignment horizontal="center" vertical="center"/>
    </xf>
    <xf numFmtId="166" fontId="19" fillId="0" borderId="35" xfId="4" applyFont="1" applyBorder="1" applyAlignment="1">
      <alignment horizontal="center" vertical="center"/>
    </xf>
    <xf numFmtId="166" fontId="39" fillId="0" borderId="0" xfId="4" applyFont="1" applyAlignment="1">
      <alignment horizontal="left" vertical="center" wrapText="1"/>
    </xf>
    <xf numFmtId="0" fontId="23" fillId="4" borderId="56" xfId="4" applyNumberFormat="1" applyFont="1" applyFill="1" applyBorder="1" applyAlignment="1" applyProtection="1">
      <alignment horizontal="center" vertical="center" wrapText="1"/>
      <protection locked="0"/>
    </xf>
    <xf numFmtId="0" fontId="23" fillId="4" borderId="57" xfId="4" applyNumberFormat="1" applyFont="1" applyFill="1" applyBorder="1" applyAlignment="1" applyProtection="1">
      <alignment horizontal="center" vertical="center" wrapText="1"/>
      <protection locked="0"/>
    </xf>
    <xf numFmtId="0" fontId="23" fillId="4" borderId="58" xfId="4" applyNumberFormat="1" applyFont="1" applyFill="1" applyBorder="1" applyAlignment="1" applyProtection="1">
      <alignment horizontal="center" vertical="center" wrapText="1"/>
      <protection locked="0"/>
    </xf>
    <xf numFmtId="0" fontId="23" fillId="4" borderId="59" xfId="4" applyNumberFormat="1" applyFont="1" applyFill="1" applyBorder="1" applyAlignment="1" applyProtection="1">
      <alignment horizontal="center" vertical="center" wrapText="1"/>
      <protection locked="0"/>
    </xf>
    <xf numFmtId="0" fontId="23" fillId="4" borderId="60" xfId="4" applyNumberFormat="1" applyFont="1" applyFill="1" applyBorder="1" applyAlignment="1" applyProtection="1">
      <alignment horizontal="center" vertical="center" wrapText="1"/>
      <protection locked="0"/>
    </xf>
    <xf numFmtId="166" fontId="37" fillId="4" borderId="2" xfId="4" applyFont="1" applyFill="1" applyBorder="1" applyAlignment="1">
      <alignment horizontal="center" vertical="center"/>
    </xf>
    <xf numFmtId="166" fontId="37" fillId="4" borderId="3" xfId="4" applyFont="1" applyFill="1" applyBorder="1" applyAlignment="1">
      <alignment horizontal="center" vertical="center"/>
    </xf>
    <xf numFmtId="166" fontId="37" fillId="4" borderId="4" xfId="4" applyFont="1" applyFill="1" applyBorder="1" applyAlignment="1">
      <alignment horizontal="center" vertical="center"/>
    </xf>
    <xf numFmtId="166" fontId="23" fillId="0" borderId="29" xfId="4" applyFont="1" applyBorder="1" applyAlignment="1">
      <alignment horizontal="left" vertical="center" wrapText="1"/>
    </xf>
    <xf numFmtId="166" fontId="23" fillId="0" borderId="1" xfId="4" applyFont="1" applyBorder="1" applyAlignment="1">
      <alignment horizontal="left" vertical="center" wrapText="1"/>
    </xf>
    <xf numFmtId="0" fontId="23" fillId="4" borderId="17" xfId="4" applyNumberFormat="1" applyFont="1" applyFill="1" applyBorder="1" applyAlignment="1" applyProtection="1">
      <alignment horizontal="center" vertical="center"/>
      <protection locked="0"/>
    </xf>
    <xf numFmtId="0" fontId="23" fillId="4" borderId="61" xfId="4" applyNumberFormat="1" applyFont="1" applyFill="1" applyBorder="1" applyAlignment="1" applyProtection="1">
      <alignment horizontal="center" vertical="center"/>
      <protection locked="0"/>
    </xf>
    <xf numFmtId="166" fontId="38" fillId="0" borderId="29" xfId="4" applyFont="1" applyBorder="1" applyAlignment="1">
      <alignment horizontal="left" vertical="center" wrapText="1"/>
    </xf>
    <xf numFmtId="166" fontId="38" fillId="0" borderId="1" xfId="4" applyFont="1" applyBorder="1" applyAlignment="1">
      <alignment horizontal="left" vertical="center" wrapText="1"/>
    </xf>
    <xf numFmtId="0" fontId="23" fillId="4" borderId="23" xfId="4" applyNumberFormat="1" applyFont="1" applyFill="1" applyBorder="1" applyAlignment="1" applyProtection="1">
      <alignment horizontal="left" vertical="center"/>
      <protection locked="0"/>
    </xf>
    <xf numFmtId="0" fontId="23" fillId="4" borderId="24" xfId="4" applyNumberFormat="1" applyFont="1" applyFill="1" applyBorder="1" applyAlignment="1" applyProtection="1">
      <alignment horizontal="left" vertical="center"/>
      <protection locked="0"/>
    </xf>
    <xf numFmtId="0" fontId="23" fillId="4" borderId="31" xfId="4" applyNumberFormat="1" applyFont="1" applyFill="1" applyBorder="1" applyAlignment="1" applyProtection="1">
      <alignment horizontal="left" vertical="center"/>
      <protection locked="0"/>
    </xf>
    <xf numFmtId="166" fontId="23" fillId="0" borderId="46" xfId="4" applyFont="1" applyBorder="1" applyAlignment="1">
      <alignment horizontal="left" vertical="center" wrapText="1"/>
    </xf>
    <xf numFmtId="166" fontId="23" fillId="0" borderId="47" xfId="4" applyFont="1" applyBorder="1" applyAlignment="1">
      <alignment horizontal="left" vertical="center" wrapText="1"/>
    </xf>
    <xf numFmtId="166" fontId="33" fillId="0" borderId="6" xfId="4" applyFont="1" applyBorder="1" applyAlignment="1">
      <alignment horizontal="right" vertical="center" wrapText="1"/>
    </xf>
    <xf numFmtId="166" fontId="33" fillId="0" borderId="7" xfId="4" applyFont="1" applyBorder="1" applyAlignment="1">
      <alignment horizontal="right" vertical="center" wrapText="1"/>
    </xf>
    <xf numFmtId="165" fontId="33" fillId="0" borderId="12" xfId="4" applyNumberFormat="1" applyFont="1" applyBorder="1" applyAlignment="1">
      <alignment horizontal="center" vertical="center"/>
    </xf>
    <xf numFmtId="165" fontId="33" fillId="0" borderId="13" xfId="4" applyNumberFormat="1" applyFont="1" applyBorder="1" applyAlignment="1">
      <alignment horizontal="center" vertical="center"/>
    </xf>
    <xf numFmtId="166" fontId="35" fillId="0" borderId="2" xfId="4" applyFont="1" applyBorder="1" applyAlignment="1">
      <alignment horizontal="center" vertical="center"/>
    </xf>
    <xf numFmtId="166" fontId="35" fillId="0" borderId="3" xfId="4" applyFont="1" applyBorder="1" applyAlignment="1">
      <alignment horizontal="center" vertical="center"/>
    </xf>
    <xf numFmtId="166" fontId="35" fillId="0" borderId="4" xfId="4" applyFont="1" applyBorder="1" applyAlignment="1">
      <alignment horizontal="center" vertical="center"/>
    </xf>
    <xf numFmtId="166" fontId="23" fillId="0" borderId="51" xfId="4" applyFont="1" applyBorder="1" applyAlignment="1">
      <alignment horizontal="left" vertical="center" wrapText="1"/>
    </xf>
    <xf numFmtId="166" fontId="23" fillId="0" borderId="52" xfId="4" applyFont="1" applyBorder="1" applyAlignment="1">
      <alignment horizontal="left" vertical="center" wrapText="1"/>
    </xf>
    <xf numFmtId="166" fontId="23" fillId="0" borderId="53" xfId="4" applyFont="1" applyBorder="1" applyAlignment="1">
      <alignment horizontal="right" vertical="center" wrapText="1"/>
    </xf>
    <xf numFmtId="166" fontId="23" fillId="0" borderId="54" xfId="4" applyFont="1" applyBorder="1" applyAlignment="1">
      <alignment horizontal="right" vertical="center" wrapText="1"/>
    </xf>
    <xf numFmtId="166" fontId="23" fillId="0" borderId="55" xfId="4" applyFont="1" applyBorder="1" applyAlignment="1">
      <alignment horizontal="right" vertical="center" wrapText="1"/>
    </xf>
    <xf numFmtId="166" fontId="29" fillId="0" borderId="2" xfId="4" applyFont="1" applyBorder="1" applyAlignment="1">
      <alignment horizontal="left" vertical="center" wrapText="1"/>
    </xf>
    <xf numFmtId="166" fontId="29" fillId="0" borderId="3" xfId="4" applyFont="1" applyBorder="1" applyAlignment="1">
      <alignment horizontal="left" vertical="center" wrapText="1"/>
    </xf>
    <xf numFmtId="166" fontId="29" fillId="0" borderId="3" xfId="4" applyFont="1" applyBorder="1" applyAlignment="1">
      <alignment horizontal="right" vertical="center" wrapText="1"/>
    </xf>
    <xf numFmtId="166" fontId="29" fillId="0" borderId="4" xfId="4" applyFont="1" applyBorder="1" applyAlignment="1">
      <alignment horizontal="right" vertical="center" wrapText="1"/>
    </xf>
    <xf numFmtId="0" fontId="32" fillId="0" borderId="37" xfId="4" applyNumberFormat="1" applyFont="1" applyBorder="1" applyAlignment="1">
      <alignment horizontal="center" vertical="center"/>
    </xf>
    <xf numFmtId="0" fontId="32" fillId="0" borderId="38" xfId="4" applyNumberFormat="1" applyFont="1" applyBorder="1" applyAlignment="1">
      <alignment horizontal="center" vertical="center"/>
    </xf>
    <xf numFmtId="0" fontId="32" fillId="0" borderId="39" xfId="4" applyNumberFormat="1" applyFont="1" applyBorder="1" applyAlignment="1">
      <alignment horizontal="center" vertical="center"/>
    </xf>
    <xf numFmtId="166" fontId="32" fillId="0" borderId="37" xfId="4" applyFont="1" applyBorder="1" applyAlignment="1">
      <alignment horizontal="center" vertical="center"/>
    </xf>
    <xf numFmtId="166" fontId="32" fillId="0" borderId="38" xfId="4" applyFont="1" applyBorder="1" applyAlignment="1">
      <alignment horizontal="center" vertical="center"/>
    </xf>
    <xf numFmtId="166" fontId="32" fillId="0" borderId="39" xfId="4" applyFont="1" applyBorder="1" applyAlignment="1">
      <alignment horizontal="center" vertical="center"/>
    </xf>
    <xf numFmtId="166" fontId="23" fillId="0" borderId="43" xfId="4" applyFont="1" applyBorder="1" applyAlignment="1">
      <alignment horizontal="left" vertical="center" wrapText="1"/>
    </xf>
    <xf numFmtId="166" fontId="23" fillId="0" borderId="44" xfId="4" applyFont="1" applyBorder="1" applyAlignment="1">
      <alignment horizontal="left" vertical="center" wrapText="1"/>
    </xf>
    <xf numFmtId="166" fontId="26" fillId="0" borderId="26" xfId="2" applyFont="1" applyBorder="1" applyAlignment="1">
      <alignment horizontal="left" vertical="center" wrapText="1"/>
    </xf>
    <xf numFmtId="166" fontId="26" fillId="0" borderId="27" xfId="2" applyFont="1" applyBorder="1" applyAlignment="1">
      <alignment horizontal="left" vertical="center"/>
    </xf>
    <xf numFmtId="0" fontId="26" fillId="4" borderId="27" xfId="2" applyNumberFormat="1" applyFont="1" applyFill="1" applyBorder="1" applyAlignment="1" applyProtection="1">
      <alignment horizontal="center" vertical="center"/>
      <protection locked="0"/>
    </xf>
    <xf numFmtId="0" fontId="26" fillId="4" borderId="28" xfId="2" applyNumberFormat="1" applyFont="1" applyFill="1" applyBorder="1" applyAlignment="1" applyProtection="1">
      <alignment horizontal="center" vertical="center"/>
      <protection locked="0"/>
    </xf>
    <xf numFmtId="166" fontId="26" fillId="0" borderId="29" xfId="2" applyFont="1" applyBorder="1" applyAlignment="1">
      <alignment horizontal="left" vertical="center" wrapText="1"/>
    </xf>
    <xf numFmtId="166" fontId="26" fillId="0" borderId="1" xfId="2" applyFont="1" applyBorder="1" applyAlignment="1">
      <alignment horizontal="left" vertical="center"/>
    </xf>
    <xf numFmtId="0" fontId="26" fillId="4" borderId="23" xfId="2" applyNumberFormat="1" applyFont="1" applyFill="1" applyBorder="1" applyAlignment="1" applyProtection="1">
      <alignment horizontal="left" vertical="center"/>
      <protection locked="0"/>
    </xf>
    <xf numFmtId="0" fontId="26" fillId="4" borderId="24" xfId="2" applyNumberFormat="1" applyFont="1" applyFill="1" applyBorder="1" applyAlignment="1" applyProtection="1">
      <alignment horizontal="left" vertical="center"/>
      <protection locked="0"/>
    </xf>
    <xf numFmtId="0" fontId="26" fillId="4" borderId="31" xfId="2" applyNumberFormat="1" applyFont="1" applyFill="1" applyBorder="1" applyAlignment="1" applyProtection="1">
      <alignment horizontal="left" vertical="center"/>
      <protection locked="0"/>
    </xf>
    <xf numFmtId="166" fontId="26" fillId="0" borderId="32" xfId="2" applyFont="1" applyBorder="1" applyAlignment="1">
      <alignment horizontal="left" vertical="center" wrapText="1"/>
    </xf>
    <xf numFmtId="166" fontId="26" fillId="0" borderId="33" xfId="2" applyFont="1" applyBorder="1" applyAlignment="1">
      <alignment horizontal="left" vertical="center"/>
    </xf>
    <xf numFmtId="0" fontId="26" fillId="4" borderId="33" xfId="2" applyNumberFormat="1" applyFont="1" applyFill="1" applyBorder="1" applyAlignment="1" applyProtection="1">
      <alignment horizontal="center" vertical="center"/>
      <protection locked="0"/>
    </xf>
    <xf numFmtId="0" fontId="26" fillId="4" borderId="36" xfId="2" applyNumberFormat="1" applyFont="1" applyFill="1" applyBorder="1" applyAlignment="1" applyProtection="1">
      <alignment horizontal="center" vertical="center"/>
      <protection locked="0"/>
    </xf>
    <xf numFmtId="166" fontId="20" fillId="0" borderId="0" xfId="2" applyFont="1" applyAlignment="1">
      <alignment horizontal="right" vertical="center"/>
    </xf>
    <xf numFmtId="0" fontId="22" fillId="4" borderId="23" xfId="2" applyNumberFormat="1" applyFont="1" applyFill="1" applyBorder="1" applyAlignment="1" applyProtection="1">
      <alignment horizontal="left" vertical="center" wrapText="1"/>
      <protection locked="0"/>
    </xf>
    <xf numFmtId="0" fontId="22" fillId="4" borderId="24" xfId="2" applyNumberFormat="1" applyFont="1" applyFill="1" applyBorder="1" applyAlignment="1" applyProtection="1">
      <alignment horizontal="left" vertical="center"/>
      <protection locked="0"/>
    </xf>
    <xf numFmtId="0" fontId="22" fillId="4" borderId="5" xfId="2" applyNumberFormat="1" applyFont="1" applyFill="1" applyBorder="1" applyAlignment="1" applyProtection="1">
      <alignment horizontal="left" vertical="center"/>
      <protection locked="0"/>
    </xf>
    <xf numFmtId="166" fontId="24" fillId="0" borderId="20" xfId="2" applyFont="1" applyBorder="1" applyAlignment="1">
      <alignment horizontal="center" vertical="center"/>
    </xf>
    <xf numFmtId="166" fontId="24" fillId="0" borderId="22" xfId="2" applyFont="1" applyBorder="1" applyAlignment="1">
      <alignment horizontal="center" vertical="center"/>
    </xf>
    <xf numFmtId="166" fontId="24" fillId="0" borderId="21" xfId="2" applyFont="1" applyBorder="1" applyAlignment="1">
      <alignment horizontal="center" vertical="center"/>
    </xf>
    <xf numFmtId="166" fontId="26" fillId="0" borderId="69" xfId="2" applyFont="1" applyBorder="1" applyAlignment="1">
      <alignment horizontal="left" vertical="center" wrapText="1"/>
    </xf>
    <xf numFmtId="166" fontId="26" fillId="0" borderId="70" xfId="2" applyFont="1" applyBorder="1" applyAlignment="1">
      <alignment horizontal="left" vertical="center"/>
    </xf>
    <xf numFmtId="0" fontId="26" fillId="4" borderId="71" xfId="2" applyNumberFormat="1" applyFont="1" applyFill="1" applyBorder="1" applyAlignment="1" applyProtection="1">
      <alignment horizontal="center" vertical="center"/>
      <protection locked="0"/>
    </xf>
    <xf numFmtId="0" fontId="26" fillId="4" borderId="3" xfId="2" applyNumberFormat="1" applyFont="1" applyFill="1" applyBorder="1" applyAlignment="1" applyProtection="1">
      <alignment horizontal="center" vertical="center"/>
      <protection locked="0"/>
    </xf>
    <xf numFmtId="0" fontId="26" fillId="4" borderId="72" xfId="2" applyNumberFormat="1" applyFont="1" applyFill="1" applyBorder="1" applyAlignment="1" applyProtection="1">
      <alignment horizontal="center" vertical="center"/>
      <protection locked="0"/>
    </xf>
    <xf numFmtId="166" fontId="26" fillId="0" borderId="71" xfId="2" applyFont="1" applyBorder="1" applyAlignment="1">
      <alignment horizontal="center" wrapText="1"/>
    </xf>
    <xf numFmtId="166" fontId="26" fillId="0" borderId="72" xfId="2" applyFont="1" applyBorder="1" applyAlignment="1">
      <alignment horizontal="center"/>
    </xf>
    <xf numFmtId="0" fontId="38" fillId="0" borderId="29" xfId="4" applyNumberFormat="1" applyFont="1" applyBorder="1" applyAlignment="1">
      <alignment horizontal="left" vertical="center" wrapText="1"/>
    </xf>
    <xf numFmtId="0" fontId="38" fillId="0" borderId="1" xfId="4" applyNumberFormat="1" applyFont="1" applyBorder="1" applyAlignment="1">
      <alignment horizontal="left" vertical="center" wrapText="1"/>
    </xf>
    <xf numFmtId="0" fontId="23" fillId="0" borderId="62" xfId="4" applyNumberFormat="1" applyFont="1" applyBorder="1" applyAlignment="1">
      <alignment horizontal="left" vertical="center" wrapText="1"/>
    </xf>
    <xf numFmtId="0" fontId="23" fillId="0" borderId="63" xfId="4" applyNumberFormat="1" applyFont="1" applyBorder="1" applyAlignment="1">
      <alignment horizontal="left" vertical="center" wrapText="1"/>
    </xf>
    <xf numFmtId="0" fontId="19" fillId="0" borderId="34" xfId="4" applyNumberFormat="1" applyFont="1" applyBorder="1" applyAlignment="1">
      <alignment horizontal="center" vertical="center"/>
    </xf>
    <xf numFmtId="0" fontId="19" fillId="0" borderId="19" xfId="4" applyNumberFormat="1" applyFont="1" applyBorder="1" applyAlignment="1">
      <alignment horizontal="center" vertical="center"/>
    </xf>
    <xf numFmtId="0" fontId="19" fillId="0" borderId="35" xfId="4" applyNumberFormat="1" applyFont="1" applyBorder="1" applyAlignment="1">
      <alignment horizontal="center" vertical="center"/>
    </xf>
    <xf numFmtId="0" fontId="23" fillId="0" borderId="51" xfId="4" applyNumberFormat="1" applyFont="1" applyBorder="1" applyAlignment="1">
      <alignment horizontal="left" vertical="center" wrapText="1"/>
    </xf>
    <xf numFmtId="0" fontId="23" fillId="0" borderId="52" xfId="4" applyNumberFormat="1" applyFont="1" applyBorder="1" applyAlignment="1">
      <alignment horizontal="left" vertical="center" wrapText="1"/>
    </xf>
    <xf numFmtId="0" fontId="23" fillId="0" borderId="53" xfId="4" applyNumberFormat="1" applyFont="1" applyBorder="1" applyAlignment="1">
      <alignment horizontal="right" vertical="center" wrapText="1"/>
    </xf>
    <xf numFmtId="0" fontId="23" fillId="0" borderId="54" xfId="4" applyNumberFormat="1" applyFont="1" applyBorder="1" applyAlignment="1">
      <alignment horizontal="right" vertical="center" wrapText="1"/>
    </xf>
    <xf numFmtId="0" fontId="23" fillId="0" borderId="55" xfId="4" applyNumberFormat="1" applyFont="1" applyBorder="1" applyAlignment="1">
      <alignment horizontal="right" vertical="center" wrapText="1"/>
    </xf>
    <xf numFmtId="0" fontId="37" fillId="4" borderId="2" xfId="4" applyNumberFormat="1" applyFont="1" applyFill="1" applyBorder="1" applyAlignment="1">
      <alignment horizontal="center" vertical="center"/>
    </xf>
    <xf numFmtId="0" fontId="37" fillId="4" borderId="3" xfId="4" applyNumberFormat="1" applyFont="1" applyFill="1" applyBorder="1" applyAlignment="1">
      <alignment horizontal="center" vertical="center"/>
    </xf>
    <xf numFmtId="0" fontId="37" fillId="4" borderId="4" xfId="4" applyNumberFormat="1" applyFont="1" applyFill="1" applyBorder="1" applyAlignment="1">
      <alignment horizontal="center" vertical="center"/>
    </xf>
    <xf numFmtId="0" fontId="23" fillId="0" borderId="29" xfId="4" applyNumberFormat="1" applyFont="1" applyBorder="1" applyAlignment="1">
      <alignment horizontal="left" vertical="center" wrapText="1"/>
    </xf>
    <xf numFmtId="0" fontId="23" fillId="0" borderId="1" xfId="4" applyNumberFormat="1" applyFont="1" applyBorder="1" applyAlignment="1">
      <alignment horizontal="left" vertical="center" wrapText="1"/>
    </xf>
    <xf numFmtId="0" fontId="26" fillId="0" borderId="29" xfId="2" applyNumberFormat="1" applyFont="1" applyBorder="1" applyAlignment="1">
      <alignment horizontal="left" vertical="center" wrapText="1"/>
    </xf>
    <xf numFmtId="0" fontId="26" fillId="0" borderId="1" xfId="2" applyNumberFormat="1" applyFont="1" applyBorder="1" applyAlignment="1">
      <alignment horizontal="left" vertical="center"/>
    </xf>
    <xf numFmtId="0" fontId="26" fillId="4" borderId="1" xfId="2" applyNumberFormat="1" applyFont="1" applyFill="1" applyBorder="1" applyAlignment="1" applyProtection="1">
      <alignment horizontal="center" vertical="center"/>
      <protection locked="0"/>
    </xf>
    <xf numFmtId="0" fontId="26" fillId="4" borderId="30" xfId="2" applyNumberFormat="1" applyFont="1" applyFill="1" applyBorder="1" applyAlignment="1" applyProtection="1">
      <alignment horizontal="center" vertical="center"/>
      <protection locked="0"/>
    </xf>
    <xf numFmtId="167" fontId="26" fillId="4" borderId="12" xfId="2" applyNumberFormat="1" applyFont="1" applyFill="1" applyBorder="1" applyAlignment="1" applyProtection="1">
      <alignment horizontal="center" vertical="center"/>
      <protection locked="0"/>
    </xf>
    <xf numFmtId="167" fontId="26" fillId="4" borderId="13" xfId="2" applyNumberFormat="1" applyFont="1" applyFill="1" applyBorder="1" applyAlignment="1" applyProtection="1">
      <alignment horizontal="center" vertical="center"/>
      <protection locked="0"/>
    </xf>
    <xf numFmtId="0" fontId="33" fillId="0" borderId="12" xfId="4" applyNumberFormat="1" applyFont="1" applyBorder="1" applyAlignment="1">
      <alignment horizontal="right" vertical="center" wrapText="1"/>
    </xf>
    <xf numFmtId="0" fontId="23" fillId="0" borderId="18" xfId="1" applyNumberFormat="1" applyFont="1" applyBorder="1" applyAlignment="1">
      <alignment vertical="center"/>
    </xf>
    <xf numFmtId="0" fontId="23" fillId="0" borderId="13" xfId="1" applyNumberFormat="1" applyFont="1" applyBorder="1" applyAlignment="1">
      <alignment vertical="center"/>
    </xf>
    <xf numFmtId="0" fontId="35" fillId="0" borderId="2" xfId="4" applyNumberFormat="1" applyFont="1" applyBorder="1" applyAlignment="1">
      <alignment horizontal="center" vertical="center"/>
    </xf>
    <xf numFmtId="0" fontId="35" fillId="0" borderId="3" xfId="4" applyNumberFormat="1" applyFont="1" applyBorder="1" applyAlignment="1">
      <alignment horizontal="center" vertical="center"/>
    </xf>
    <xf numFmtId="0" fontId="35" fillId="0" borderId="4" xfId="4" applyNumberFormat="1" applyFont="1" applyBorder="1" applyAlignment="1">
      <alignment horizontal="center" vertical="center"/>
    </xf>
    <xf numFmtId="0" fontId="20" fillId="0" borderId="0" xfId="2" applyNumberFormat="1" applyFont="1" applyAlignment="1">
      <alignment horizontal="right" vertical="center"/>
    </xf>
    <xf numFmtId="0" fontId="24" fillId="0" borderId="20" xfId="2" applyNumberFormat="1" applyFont="1" applyBorder="1" applyAlignment="1">
      <alignment horizontal="center" vertical="center"/>
    </xf>
    <xf numFmtId="0" fontId="24" fillId="0" borderId="22" xfId="2" applyNumberFormat="1" applyFont="1" applyBorder="1" applyAlignment="1">
      <alignment horizontal="center" vertical="center"/>
    </xf>
    <xf numFmtId="0" fontId="24" fillId="0" borderId="21" xfId="2" applyNumberFormat="1" applyFont="1" applyBorder="1" applyAlignment="1">
      <alignment horizontal="center" vertical="center"/>
    </xf>
    <xf numFmtId="0" fontId="26" fillId="0" borderId="26" xfId="2" applyNumberFormat="1" applyFont="1" applyBorder="1" applyAlignment="1">
      <alignment horizontal="left" vertical="center" wrapText="1"/>
    </xf>
    <xf numFmtId="0" fontId="26" fillId="0" borderId="27" xfId="2" applyNumberFormat="1" applyFont="1" applyBorder="1" applyAlignment="1">
      <alignment horizontal="left" vertical="center"/>
    </xf>
    <xf numFmtId="167" fontId="55" fillId="3" borderId="12" xfId="16" applyNumberFormat="1" applyFont="1" applyFill="1" applyBorder="1" applyAlignment="1" applyProtection="1">
      <alignment horizontal="right" vertical="center"/>
      <protection locked="0"/>
    </xf>
    <xf numFmtId="167" fontId="55" fillId="3" borderId="13" xfId="16" applyNumberFormat="1" applyFont="1" applyFill="1" applyBorder="1" applyAlignment="1" applyProtection="1">
      <alignment horizontal="right" vertical="center"/>
      <protection locked="0"/>
    </xf>
    <xf numFmtId="166" fontId="72" fillId="9" borderId="66" xfId="1" applyFont="1" applyFill="1" applyBorder="1" applyAlignment="1" applyProtection="1">
      <alignment horizontal="center" vertical="center"/>
      <protection locked="0"/>
    </xf>
    <xf numFmtId="166" fontId="72" fillId="9" borderId="68" xfId="1" applyFont="1" applyFill="1" applyBorder="1" applyAlignment="1" applyProtection="1">
      <alignment horizontal="center" vertical="center"/>
      <protection locked="0"/>
    </xf>
    <xf numFmtId="166" fontId="69" fillId="2" borderId="0" xfId="1" applyFont="1" applyFill="1" applyAlignment="1">
      <alignment horizontal="center" vertical="center" wrapText="1"/>
    </xf>
    <xf numFmtId="166" fontId="69" fillId="2" borderId="74" xfId="1" applyFont="1" applyFill="1" applyBorder="1" applyAlignment="1">
      <alignment horizontal="center" vertical="center" wrapText="1"/>
    </xf>
    <xf numFmtId="0" fontId="75" fillId="0" borderId="1" xfId="16" applyNumberFormat="1" applyFont="1" applyBorder="1" applyAlignment="1" applyProtection="1">
      <alignment horizontal="left" vertical="center" wrapText="1"/>
      <protection locked="0"/>
    </xf>
    <xf numFmtId="0" fontId="76" fillId="0" borderId="1" xfId="16" applyNumberFormat="1" applyFont="1" applyBorder="1" applyAlignment="1" applyProtection="1">
      <alignment horizontal="left" vertical="center"/>
      <protection locked="0"/>
    </xf>
    <xf numFmtId="0" fontId="75" fillId="0" borderId="23" xfId="16" applyNumberFormat="1" applyFont="1" applyBorder="1" applyAlignment="1" applyProtection="1">
      <alignment horizontal="left" vertical="center"/>
      <protection locked="0"/>
    </xf>
    <xf numFmtId="0" fontId="75" fillId="0" borderId="24" xfId="16" applyNumberFormat="1" applyFont="1" applyBorder="1" applyAlignment="1" applyProtection="1">
      <alignment horizontal="left" vertical="center"/>
      <protection locked="0"/>
    </xf>
    <xf numFmtId="0" fontId="75" fillId="0" borderId="5" xfId="16" applyNumberFormat="1" applyFont="1" applyBorder="1" applyAlignment="1" applyProtection="1">
      <alignment horizontal="left" vertical="center"/>
      <protection locked="0"/>
    </xf>
    <xf numFmtId="166" fontId="76" fillId="0" borderId="22" xfId="16" applyFont="1" applyBorder="1" applyAlignment="1">
      <alignment horizontal="center" vertical="center"/>
    </xf>
    <xf numFmtId="166" fontId="76" fillId="0" borderId="21" xfId="16" applyFont="1" applyBorder="1" applyAlignment="1">
      <alignment horizontal="center" vertical="center"/>
    </xf>
    <xf numFmtId="166" fontId="41" fillId="0" borderId="0" xfId="5"/>
    <xf numFmtId="166" fontId="42" fillId="0" borderId="1" xfId="5" applyFont="1" applyBorder="1" applyAlignment="1">
      <alignment horizontal="right"/>
    </xf>
    <xf numFmtId="166" fontId="6" fillId="0" borderId="1" xfId="5" applyFont="1" applyBorder="1" applyAlignment="1">
      <alignment horizontal="right" vertical="center"/>
    </xf>
    <xf numFmtId="166" fontId="41" fillId="0" borderId="1" xfId="5" applyBorder="1" applyAlignment="1">
      <alignment horizontal="right" vertical="center"/>
    </xf>
    <xf numFmtId="166" fontId="17" fillId="0" borderId="0" xfId="5" applyFont="1"/>
    <xf numFmtId="166" fontId="1" fillId="0" borderId="0" xfId="5" applyFont="1"/>
    <xf numFmtId="166" fontId="13" fillId="0" borderId="1" xfId="5" applyFont="1" applyBorder="1"/>
    <xf numFmtId="166" fontId="13" fillId="0" borderId="0" xfId="5" applyFont="1"/>
    <xf numFmtId="166" fontId="41" fillId="0" borderId="1" xfId="5" applyBorder="1"/>
    <xf numFmtId="166" fontId="41" fillId="0" borderId="33" xfId="5" applyBorder="1"/>
    <xf numFmtId="166" fontId="13" fillId="0" borderId="19" xfId="5" applyFont="1" applyBorder="1"/>
    <xf numFmtId="166" fontId="13" fillId="0" borderId="63" xfId="5" applyFont="1" applyBorder="1"/>
    <xf numFmtId="166" fontId="13" fillId="0" borderId="0" xfId="5" applyFont="1" applyAlignment="1">
      <alignment horizontal="left"/>
    </xf>
    <xf numFmtId="166" fontId="46" fillId="0" borderId="1" xfId="5" applyFont="1" applyBorder="1"/>
    <xf numFmtId="166" fontId="45" fillId="0" borderId="1" xfId="5" applyFont="1" applyBorder="1" applyAlignment="1">
      <alignment horizontal="left"/>
    </xf>
    <xf numFmtId="166" fontId="1" fillId="0" borderId="1" xfId="5" applyFont="1" applyBorder="1"/>
    <xf numFmtId="166" fontId="41" fillId="0" borderId="7" xfId="5" applyBorder="1"/>
    <xf numFmtId="166" fontId="41" fillId="0" borderId="65" xfId="5" applyBorder="1"/>
    <xf numFmtId="166" fontId="23" fillId="0" borderId="1" xfId="1" applyFont="1" applyBorder="1" applyAlignment="1">
      <alignment vertical="center"/>
    </xf>
    <xf numFmtId="166" fontId="19" fillId="0" borderId="1" xfId="1" applyFont="1" applyBorder="1" applyAlignment="1">
      <alignment horizontal="right" vertical="center"/>
    </xf>
    <xf numFmtId="166" fontId="20" fillId="0" borderId="1" xfId="1" applyFont="1" applyBorder="1" applyAlignment="1">
      <alignment horizontal="right" vertical="center"/>
    </xf>
    <xf numFmtId="166" fontId="23" fillId="0" borderId="1" xfId="1" applyFont="1" applyBorder="1" applyAlignment="1">
      <alignment horizontal="right" vertical="center"/>
    </xf>
    <xf numFmtId="166" fontId="22" fillId="0" borderId="23" xfId="1" applyFont="1" applyBorder="1" applyAlignment="1">
      <alignment horizontal="left" vertical="center"/>
    </xf>
    <xf numFmtId="166" fontId="22" fillId="0" borderId="24" xfId="1" applyFont="1" applyBorder="1" applyAlignment="1">
      <alignment horizontal="left" vertical="center"/>
    </xf>
    <xf numFmtId="166" fontId="22" fillId="0" borderId="5" xfId="1" applyFont="1" applyBorder="1" applyAlignment="1">
      <alignment horizontal="left" vertical="center"/>
    </xf>
    <xf numFmtId="166" fontId="23" fillId="0" borderId="0" xfId="1" applyFont="1" applyAlignment="1">
      <alignment vertical="center"/>
    </xf>
    <xf numFmtId="166" fontId="23" fillId="0" borderId="7" xfId="1" applyFont="1" applyBorder="1" applyAlignment="1">
      <alignment vertical="center"/>
    </xf>
    <xf numFmtId="166" fontId="23" fillId="0" borderId="65" xfId="1" applyFont="1" applyBorder="1" applyAlignment="1">
      <alignment vertical="center"/>
    </xf>
    <xf numFmtId="0" fontId="50" fillId="0" borderId="23" xfId="16" applyNumberFormat="1" applyFont="1" applyBorder="1" applyAlignment="1">
      <alignment vertical="center"/>
    </xf>
  </cellXfs>
  <cellStyles count="18">
    <cellStyle name="Euro" xfId="12" xr:uid="{00000000-0005-0000-0000-000000000000}"/>
    <cellStyle name="Lien hypertexte 2" xfId="3" xr:uid="{00000000-0005-0000-0000-000001000000}"/>
    <cellStyle name="Monétaire 2" xfId="14" xr:uid="{00000000-0005-0000-0000-000002000000}"/>
    <cellStyle name="Monétaire 3" xfId="15" xr:uid="{00000000-0005-0000-0000-000003000000}"/>
    <cellStyle name="Normal" xfId="0" builtinId="0"/>
    <cellStyle name="Normal 2" xfId="1" xr:uid="{00000000-0005-0000-0000-000005000000}"/>
    <cellStyle name="Normal 3" xfId="5" xr:uid="{00000000-0005-0000-0000-000006000000}"/>
    <cellStyle name="Normal 3 2" xfId="17" xr:uid="{00000000-0005-0000-0000-000007000000}"/>
    <cellStyle name="Normal 4" xfId="13" xr:uid="{00000000-0005-0000-0000-000008000000}"/>
    <cellStyle name="Normal 5" xfId="16" xr:uid="{00000000-0005-0000-0000-000009000000}"/>
    <cellStyle name="Normal_Finale_VS_0607-Groupes" xfId="4" xr:uid="{00000000-0005-0000-0000-00000A000000}"/>
    <cellStyle name="Normal_Préparatifs.xls" xfId="2" xr:uid="{00000000-0005-0000-0000-00000B000000}"/>
    <cellStyle name="Standard 2" xfId="6" xr:uid="{00000000-0005-0000-0000-00000C000000}"/>
    <cellStyle name="Standard 3" xfId="7" xr:uid="{00000000-0005-0000-0000-00000D000000}"/>
    <cellStyle name="Standard 4" xfId="8" xr:uid="{00000000-0005-0000-0000-00000E000000}"/>
    <cellStyle name="Standard 5" xfId="9" xr:uid="{00000000-0005-0000-0000-00000F000000}"/>
    <cellStyle name="Standard 6" xfId="10" xr:uid="{00000000-0005-0000-0000-000010000000}"/>
    <cellStyle name="Standard 7" xfId="11" xr:uid="{00000000-0005-0000-0000-000011000000}"/>
  </cellStyles>
  <dxfs count="5">
    <dxf>
      <font>
        <b/>
        <i val="0"/>
        <condense val="0"/>
        <extend val="0"/>
        <color indexed="10"/>
      </font>
    </dxf>
    <dxf>
      <font>
        <b/>
        <i val="0"/>
        <condense val="0"/>
        <extend val="0"/>
        <color indexed="8"/>
      </font>
    </dxf>
    <dxf>
      <font>
        <b/>
        <i val="0"/>
        <condense val="0"/>
        <extend val="0"/>
        <color indexed="10"/>
      </font>
    </dxf>
    <dxf>
      <font>
        <b/>
        <i val="0"/>
        <condense val="0"/>
        <extend val="0"/>
        <color indexed="8"/>
      </font>
    </dxf>
    <dxf>
      <fill>
        <patternFill>
          <bgColor theme="6" tint="0.59996337778862885"/>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219075</xdr:colOff>
      <xdr:row>8</xdr:row>
      <xdr:rowOff>66675</xdr:rowOff>
    </xdr:from>
    <xdr:to>
      <xdr:col>9</xdr:col>
      <xdr:colOff>676275</xdr:colOff>
      <xdr:row>28</xdr:row>
      <xdr:rowOff>47625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362075"/>
          <a:ext cx="7315200"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285750</xdr:colOff>
      <xdr:row>0</xdr:row>
      <xdr:rowOff>76200</xdr:rowOff>
    </xdr:from>
    <xdr:to>
      <xdr:col>13</xdr:col>
      <xdr:colOff>596900</xdr:colOff>
      <xdr:row>8</xdr:row>
      <xdr:rowOff>95250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1885950" y="76200"/>
          <a:ext cx="9112250" cy="1289050"/>
        </a:xfrm>
        <a:prstGeom prst="wedgeRectCallout">
          <a:avLst>
            <a:gd name="adj1" fmla="val -51208"/>
            <a:gd name="adj2" fmla="val 12753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Le document est protégé. Ceci vous permet de ne naviguer que dans les cellules prévues à cet effet, ce qui doit simplifier la tâche. Cependant, il y a certaines restrictions, dont l'impossibilité de créer plusieurs feuilles dans un document.</a:t>
          </a:r>
        </a:p>
        <a:p>
          <a:pPr algn="l" rtl="0">
            <a:defRPr sz="1000"/>
          </a:pPr>
          <a:r>
            <a:rPr lang="fr-CH" sz="1000" b="0" i="0" u="none" strike="noStrike" baseline="0">
              <a:solidFill>
                <a:srgbClr val="000000"/>
              </a:solidFill>
              <a:latin typeface="Arial"/>
              <a:cs typeface="Arial"/>
            </a:rPr>
            <a:t>Il est donc nécessaire de créer un nouveau document pour chaque décompte, selon exemple ci-dessous.</a:t>
          </a:r>
        </a:p>
        <a:p>
          <a:pPr algn="l" rtl="0">
            <a:defRPr sz="1000"/>
          </a:pPr>
          <a:r>
            <a:rPr lang="fr-CH" sz="1000" b="0" i="0" u="none" strike="noStrike" baseline="0">
              <a:solidFill>
                <a:srgbClr val="000000"/>
              </a:solidFill>
              <a:latin typeface="Arial"/>
              <a:cs typeface="Arial"/>
            </a:rPr>
            <a:t>Je reste à votre disposition pour tout complément d'information.</a:t>
          </a:r>
        </a:p>
        <a:p>
          <a:pPr algn="l" rtl="0">
            <a:defRPr sz="1000"/>
          </a:pPr>
          <a:endParaRPr lang="fr-CH" sz="1000" b="0" i="0" u="none" strike="noStrike" baseline="0">
            <a:solidFill>
              <a:srgbClr val="000000"/>
            </a:solidFill>
            <a:latin typeface="Arial"/>
            <a:cs typeface="Arial"/>
          </a:endParaRPr>
        </a:p>
        <a:p>
          <a:pPr algn="l" rtl="0">
            <a:defRPr sz="1000"/>
          </a:pPr>
          <a:r>
            <a:rPr lang="fr-CH"/>
            <a:t>Das Dokument ist geschützt. Dadurch können Sie nur in den dafür vorgesehenen Zellen navigieren, was die Aufgabe vereinfachen soll. Es gibt jedoch einige Einschränkungen, u. a. ist es nicht möglich, mehrere Blätter in einem Dokument zu erstellen.Daher ist es notwendig, für jede Abrechnung ein neues Dokument zu erstellen, wie im folgenden Beispiel gezeigt.Für weitere Informationen stehe ich Ihnen gerne zur Verfügung.</a:t>
          </a:r>
        </a:p>
      </xdr:txBody>
    </xdr:sp>
    <xdr:clientData/>
  </xdr:twoCellAnchor>
  <xdr:twoCellAnchor>
    <xdr:from>
      <xdr:col>5</xdr:col>
      <xdr:colOff>742950</xdr:colOff>
      <xdr:row>25</xdr:row>
      <xdr:rowOff>95250</xdr:rowOff>
    </xdr:from>
    <xdr:to>
      <xdr:col>8</xdr:col>
      <xdr:colOff>752475</xdr:colOff>
      <xdr:row>48</xdr:row>
      <xdr:rowOff>133350</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2950" y="4143375"/>
          <a:ext cx="2295525"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533400</xdr:colOff>
      <xdr:row>27</xdr:row>
      <xdr:rowOff>50801</xdr:rowOff>
    </xdr:from>
    <xdr:to>
      <xdr:col>5</xdr:col>
      <xdr:colOff>581025</xdr:colOff>
      <xdr:row>32</xdr:row>
      <xdr:rowOff>19051</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533400" y="4337051"/>
          <a:ext cx="4048125" cy="762000"/>
        </a:xfrm>
        <a:prstGeom prst="wedgeRectCallout">
          <a:avLst>
            <a:gd name="adj1" fmla="val 96884"/>
            <a:gd name="adj2" fmla="val -4400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Avec la protection de feuille activée, seules les zones grises peuvent être saisies.</a:t>
          </a:r>
        </a:p>
        <a:p>
          <a:pPr algn="l" rtl="0">
            <a:defRPr sz="1000"/>
          </a:pPr>
          <a:endParaRPr lang="fr-CH" sz="1000" b="0" i="0" u="none" strike="noStrike" baseline="0">
            <a:solidFill>
              <a:srgbClr val="000000"/>
            </a:solidFill>
            <a:latin typeface="Arial"/>
            <a:cs typeface="Arial"/>
          </a:endParaRPr>
        </a:p>
        <a:p>
          <a:pPr algn="l" rtl="0">
            <a:defRPr sz="1000"/>
          </a:pPr>
          <a:r>
            <a:rPr lang="fr-CH"/>
            <a:t>Bei aktiviertem Blattschutz können nur graue Felder eingegeben werden.</a:t>
          </a:r>
        </a:p>
      </xdr:txBody>
    </xdr:sp>
    <xdr:clientData/>
  </xdr:twoCellAnchor>
  <xdr:twoCellAnchor>
    <xdr:from>
      <xdr:col>1</xdr:col>
      <xdr:colOff>647700</xdr:colOff>
      <xdr:row>33</xdr:row>
      <xdr:rowOff>50800</xdr:rowOff>
    </xdr:from>
    <xdr:to>
      <xdr:col>5</xdr:col>
      <xdr:colOff>400050</xdr:colOff>
      <xdr:row>36</xdr:row>
      <xdr:rowOff>104775</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bwMode="auto">
        <a:xfrm>
          <a:off x="1447800" y="5289550"/>
          <a:ext cx="2952750" cy="530225"/>
        </a:xfrm>
        <a:prstGeom prst="wedgeRectCallout">
          <a:avLst>
            <a:gd name="adj1" fmla="val 136736"/>
            <a:gd name="adj2" fmla="val 138000"/>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En rouge, solde en votre faveur</a:t>
          </a:r>
        </a:p>
        <a:p>
          <a:pPr algn="l" rtl="0">
            <a:defRPr sz="1000"/>
          </a:pPr>
          <a:endParaRPr lang="fr-CH" sz="1000" b="0" i="0" u="none" strike="noStrike" baseline="0">
            <a:solidFill>
              <a:srgbClr val="000000"/>
            </a:solidFill>
            <a:latin typeface="Arial"/>
            <a:cs typeface="Arial"/>
          </a:endParaRPr>
        </a:p>
        <a:p>
          <a:pPr algn="l" rtl="0">
            <a:defRPr sz="1000"/>
          </a:pPr>
          <a:r>
            <a:rPr lang="fr-CH"/>
            <a:t>In Rot: Saldo zu Ihren Gunsten</a:t>
          </a:r>
        </a:p>
      </xdr:txBody>
    </xdr:sp>
    <xdr:clientData/>
  </xdr:twoCellAnchor>
  <xdr:twoCellAnchor>
    <xdr:from>
      <xdr:col>1</xdr:col>
      <xdr:colOff>647700</xdr:colOff>
      <xdr:row>37</xdr:row>
      <xdr:rowOff>44450</xdr:rowOff>
    </xdr:from>
    <xdr:to>
      <xdr:col>5</xdr:col>
      <xdr:colOff>400050</xdr:colOff>
      <xdr:row>41</xdr:row>
      <xdr:rowOff>0</xdr:rowOff>
    </xdr:to>
    <xdr:sp macro="" textlink="">
      <xdr:nvSpPr>
        <xdr:cNvPr id="7" name="AutoShape 7">
          <a:extLst>
            <a:ext uri="{FF2B5EF4-FFF2-40B4-BE49-F238E27FC236}">
              <a16:creationId xmlns:a16="http://schemas.microsoft.com/office/drawing/2014/main" id="{00000000-0008-0000-0000-000007000000}"/>
            </a:ext>
          </a:extLst>
        </xdr:cNvPr>
        <xdr:cNvSpPr>
          <a:spLocks noChangeArrowheads="1"/>
        </xdr:cNvSpPr>
      </xdr:nvSpPr>
      <xdr:spPr bwMode="auto">
        <a:xfrm>
          <a:off x="1447800" y="5918200"/>
          <a:ext cx="2952750" cy="590550"/>
        </a:xfrm>
        <a:prstGeom prst="wedgeRectCallout">
          <a:avLst>
            <a:gd name="adj1" fmla="val 119046"/>
            <a:gd name="adj2" fmla="val 130000"/>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En noir, solde en faveur de la FSVT</a:t>
          </a:r>
        </a:p>
        <a:p>
          <a:pPr algn="l" rtl="0">
            <a:defRPr sz="1000"/>
          </a:pPr>
          <a:endParaRPr lang="fr-CH" sz="1000" b="0" i="0" u="none" strike="noStrike" baseline="0">
            <a:solidFill>
              <a:srgbClr val="000000"/>
            </a:solidFill>
            <a:latin typeface="Arial"/>
            <a:cs typeface="Arial"/>
          </a:endParaRPr>
        </a:p>
        <a:p>
          <a:pPr algn="l" rtl="0">
            <a:defRPr sz="1000"/>
          </a:pPr>
          <a:r>
            <a:rPr lang="fr-CH"/>
            <a:t>In Schwarz, Saldo zugunsten der WSSV</a:t>
          </a:r>
        </a:p>
      </xdr:txBody>
    </xdr:sp>
    <xdr:clientData/>
  </xdr:twoCellAnchor>
  <xdr:twoCellAnchor>
    <xdr:from>
      <xdr:col>0</xdr:col>
      <xdr:colOff>133350</xdr:colOff>
      <xdr:row>51</xdr:row>
      <xdr:rowOff>44450</xdr:rowOff>
    </xdr:from>
    <xdr:to>
      <xdr:col>5</xdr:col>
      <xdr:colOff>339725</xdr:colOff>
      <xdr:row>54</xdr:row>
      <xdr:rowOff>34925</xdr:rowOff>
    </xdr:to>
    <xdr:sp macro="" textlink="">
      <xdr:nvSpPr>
        <xdr:cNvPr id="8" name="AutoShape 8">
          <a:extLst>
            <a:ext uri="{FF2B5EF4-FFF2-40B4-BE49-F238E27FC236}">
              <a16:creationId xmlns:a16="http://schemas.microsoft.com/office/drawing/2014/main" id="{00000000-0008-0000-0000-000008000000}"/>
            </a:ext>
          </a:extLst>
        </xdr:cNvPr>
        <xdr:cNvSpPr>
          <a:spLocks noChangeArrowheads="1"/>
        </xdr:cNvSpPr>
      </xdr:nvSpPr>
      <xdr:spPr bwMode="auto">
        <a:xfrm>
          <a:off x="133350" y="8140700"/>
          <a:ext cx="4206875" cy="466725"/>
        </a:xfrm>
        <a:prstGeom prst="wedgeRectCallout">
          <a:avLst>
            <a:gd name="adj1" fmla="val 103872"/>
            <a:gd name="adj2" fmla="val -228095"/>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Ne pas oublier de signer cette case avant de transmettre au Président.</a:t>
          </a:r>
        </a:p>
        <a:p>
          <a:pPr algn="l" rtl="0">
            <a:defRPr sz="1000"/>
          </a:pPr>
          <a:r>
            <a:rPr lang="fr-CH" sz="1000" b="0" i="0" u="none" strike="noStrike" baseline="0">
              <a:solidFill>
                <a:srgbClr val="000000"/>
              </a:solidFill>
              <a:latin typeface="+mn-lt"/>
              <a:cs typeface="Arial"/>
            </a:rPr>
            <a:t>Vergessen Sie nicht, dieses Feld vor der Übermittlung an den Präsidenten zu unterschreiben.</a:t>
          </a:r>
        </a:p>
        <a:p>
          <a:pPr algn="l" rtl="0">
            <a:defRPr sz="1000"/>
          </a:pPr>
          <a:endParaRPr lang="fr-CH"/>
        </a:p>
      </xdr:txBody>
    </xdr:sp>
    <xdr:clientData/>
  </xdr:twoCellAnchor>
  <xdr:twoCellAnchor>
    <xdr:from>
      <xdr:col>0</xdr:col>
      <xdr:colOff>247650</xdr:colOff>
      <xdr:row>40</xdr:row>
      <xdr:rowOff>114300</xdr:rowOff>
    </xdr:from>
    <xdr:to>
      <xdr:col>4</xdr:col>
      <xdr:colOff>355600</xdr:colOff>
      <xdr:row>49</xdr:row>
      <xdr:rowOff>95250</xdr:rowOff>
    </xdr:to>
    <xdr:sp macro="" textlink="">
      <xdr:nvSpPr>
        <xdr:cNvPr id="9" name="AutoShape 7">
          <a:extLst>
            <a:ext uri="{FF2B5EF4-FFF2-40B4-BE49-F238E27FC236}">
              <a16:creationId xmlns:a16="http://schemas.microsoft.com/office/drawing/2014/main" id="{D26E03E0-60DF-4FF9-90EF-54718E5953F3}"/>
            </a:ext>
          </a:extLst>
        </xdr:cNvPr>
        <xdr:cNvSpPr>
          <a:spLocks noChangeArrowheads="1"/>
        </xdr:cNvSpPr>
      </xdr:nvSpPr>
      <xdr:spPr bwMode="auto">
        <a:xfrm>
          <a:off x="247650" y="6464300"/>
          <a:ext cx="3308350" cy="1409700"/>
        </a:xfrm>
        <a:prstGeom prst="wedgeRectCallout">
          <a:avLst>
            <a:gd name="adj1" fmla="val 113672"/>
            <a:gd name="adj2" fmla="val -9382"/>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a:latin typeface="Arial" panose="020B0604020202020204" pitchFamily="34" charset="0"/>
              <a:cs typeface="Arial" panose="020B0604020202020204" pitchFamily="34" charset="0"/>
            </a:rPr>
            <a:t>Transmettre les coordonnées complètes pour le paiement : IBAN - Nom de la banque et siège - Nom et adresse du titulaire du compte bancaire. Le + simple, transmettre un bulletin de versement avec vos coordonnées.</a:t>
          </a:r>
        </a:p>
        <a:p>
          <a:pPr algn="l" rtl="0">
            <a:defRPr sz="1000"/>
          </a:pPr>
          <a:endParaRPr lang="fr-CH">
            <a:latin typeface="Arial" panose="020B0604020202020204" pitchFamily="34" charset="0"/>
            <a:cs typeface="Arial" panose="020B0604020202020204" pitchFamily="34" charset="0"/>
          </a:endParaRPr>
        </a:p>
        <a:p>
          <a:pPr algn="l" rtl="0">
            <a:defRPr sz="1000"/>
          </a:pPr>
          <a:r>
            <a:rPr lang="fr-CH"/>
            <a:t>Übermitteln Sie die vollständigen Kontaktdaten für die Zahlung: IBAN - Name der Bank und Sitz - Name und Adresse des Inhabers des Bankkontos. Am einfachsten ist es, einen Einzahlungsschein mit Ihren Angaben zu übermitteln.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47626</xdr:colOff>
      <xdr:row>0</xdr:row>
      <xdr:rowOff>28575</xdr:rowOff>
    </xdr:from>
    <xdr:to>
      <xdr:col>1</xdr:col>
      <xdr:colOff>485303</xdr:colOff>
      <xdr:row>0</xdr:row>
      <xdr:rowOff>419100</xdr:rowOff>
    </xdr:to>
    <xdr:pic>
      <xdr:nvPicPr>
        <xdr:cNvPr id="2" name="Image 1">
          <a:extLst>
            <a:ext uri="{FF2B5EF4-FFF2-40B4-BE49-F238E27FC236}">
              <a16:creationId xmlns:a16="http://schemas.microsoft.com/office/drawing/2014/main" id="{5729BD0A-7C9E-4836-BDF5-A91736CBAC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28575"/>
          <a:ext cx="415452" cy="390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533401</xdr:colOff>
      <xdr:row>1</xdr:row>
      <xdr:rowOff>133350</xdr:rowOff>
    </xdr:from>
    <xdr:to>
      <xdr:col>1</xdr:col>
      <xdr:colOff>1266389</xdr:colOff>
      <xdr:row>7</xdr:row>
      <xdr:rowOff>125700</xdr:rowOff>
    </xdr:to>
    <xdr:pic>
      <xdr:nvPicPr>
        <xdr:cNvPr id="2" name="Image 1">
          <a:extLst>
            <a:ext uri="{FF2B5EF4-FFF2-40B4-BE49-F238E27FC236}">
              <a16:creationId xmlns:a16="http://schemas.microsoft.com/office/drawing/2014/main" id="{25E3D413-6A4D-4A9A-91F4-02D72D93EF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1" y="333375"/>
          <a:ext cx="1390213" cy="1306800"/>
        </a:xfrm>
        <a:prstGeom prst="rect">
          <a:avLst/>
        </a:prstGeom>
      </xdr:spPr>
    </xdr:pic>
    <xdr:clientData/>
  </xdr:twoCellAnchor>
  <xdr:twoCellAnchor>
    <xdr:from>
      <xdr:col>10</xdr:col>
      <xdr:colOff>603250</xdr:colOff>
      <xdr:row>1</xdr:row>
      <xdr:rowOff>165100</xdr:rowOff>
    </xdr:from>
    <xdr:to>
      <xdr:col>19</xdr:col>
      <xdr:colOff>622300</xdr:colOff>
      <xdr:row>7</xdr:row>
      <xdr:rowOff>0</xdr:rowOff>
    </xdr:to>
    <xdr:sp macro="" textlink="">
      <xdr:nvSpPr>
        <xdr:cNvPr id="3" name="ZoneTexte 2">
          <a:extLst>
            <a:ext uri="{FF2B5EF4-FFF2-40B4-BE49-F238E27FC236}">
              <a16:creationId xmlns:a16="http://schemas.microsoft.com/office/drawing/2014/main" id="{95625156-2104-4D82-A288-8F56358D1058}"/>
            </a:ext>
          </a:extLst>
        </xdr:cNvPr>
        <xdr:cNvSpPr txBox="1"/>
      </xdr:nvSpPr>
      <xdr:spPr>
        <a:xfrm>
          <a:off x="9779000" y="361950"/>
          <a:ext cx="7219950" cy="10922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t>A utiliser lorsque la même personne a des demandes d'indemnités sur l'année pour un seul et même compte de charges.</a:t>
          </a:r>
        </a:p>
        <a:p>
          <a:r>
            <a:rPr lang="fr-CH" sz="1100" b="1"/>
            <a:t>Dans le cas où</a:t>
          </a:r>
          <a:r>
            <a:rPr lang="fr-CH" sz="1100" b="1" baseline="0"/>
            <a:t> plusieurs comptes de charges sont concernés, établir un décompte différent pour chacun d'eux.</a:t>
          </a:r>
        </a:p>
        <a:p>
          <a:endParaRPr lang="fr-CH" sz="1100" b="1" baseline="0"/>
        </a:p>
        <a:p>
          <a:r>
            <a:rPr lang="fr-CH" sz="1100" b="1"/>
            <a:t>Zu verwenden, wenn dieselbe Person über das Jahr verteilt Ansprüche auf ein und dasselbe Aufwandskonto hat.</a:t>
          </a:r>
        </a:p>
        <a:p>
          <a:r>
            <a:rPr lang="fr-CH" sz="1100" b="1"/>
            <a:t>Falls mehrere Aufwandskonten betroffen sind, erstellen Sie für jedes Konto eine andere Abrechnung.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168815</xdr:colOff>
      <xdr:row>0</xdr:row>
      <xdr:rowOff>66675</xdr:rowOff>
    </xdr:from>
    <xdr:to>
      <xdr:col>0</xdr:col>
      <xdr:colOff>847725</xdr:colOff>
      <xdr:row>2</xdr:row>
      <xdr:rowOff>247650</xdr:rowOff>
    </xdr:to>
    <xdr:pic>
      <xdr:nvPicPr>
        <xdr:cNvPr id="2" name="Image 1">
          <a:extLst>
            <a:ext uri="{FF2B5EF4-FFF2-40B4-BE49-F238E27FC236}">
              <a16:creationId xmlns:a16="http://schemas.microsoft.com/office/drawing/2014/main" id="{3F6A9C5B-988D-4684-B66D-E207EC0470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815" y="66675"/>
          <a:ext cx="678910" cy="625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168815</xdr:colOff>
      <xdr:row>0</xdr:row>
      <xdr:rowOff>66675</xdr:rowOff>
    </xdr:from>
    <xdr:to>
      <xdr:col>0</xdr:col>
      <xdr:colOff>847725</xdr:colOff>
      <xdr:row>2</xdr:row>
      <xdr:rowOff>247650</xdr:rowOff>
    </xdr:to>
    <xdr:pic>
      <xdr:nvPicPr>
        <xdr:cNvPr id="2" name="Image 1">
          <a:extLst>
            <a:ext uri="{FF2B5EF4-FFF2-40B4-BE49-F238E27FC236}">
              <a16:creationId xmlns:a16="http://schemas.microsoft.com/office/drawing/2014/main" id="{BE0F7730-FF28-43B7-A334-1A71C6117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815" y="66675"/>
          <a:ext cx="678910" cy="625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504825</xdr:colOff>
      <xdr:row>1</xdr:row>
      <xdr:rowOff>104775</xdr:rowOff>
    </xdr:from>
    <xdr:to>
      <xdr:col>1</xdr:col>
      <xdr:colOff>1371163</xdr:colOff>
      <xdr:row>7</xdr:row>
      <xdr:rowOff>135225</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304800"/>
          <a:ext cx="1390213" cy="1306800"/>
        </a:xfrm>
        <a:prstGeom prst="rect">
          <a:avLst/>
        </a:prstGeom>
      </xdr:spPr>
    </xdr:pic>
    <xdr:clientData/>
  </xdr:twoCellAnchor>
  <xdr:twoCellAnchor>
    <xdr:from>
      <xdr:col>10</xdr:col>
      <xdr:colOff>349250</xdr:colOff>
      <xdr:row>2</xdr:row>
      <xdr:rowOff>139700</xdr:rowOff>
    </xdr:from>
    <xdr:to>
      <xdr:col>18</xdr:col>
      <xdr:colOff>298450</xdr:colOff>
      <xdr:row>10</xdr:row>
      <xdr:rowOff>127000</xdr:rowOff>
    </xdr:to>
    <xdr:sp macro="" textlink="">
      <xdr:nvSpPr>
        <xdr:cNvPr id="3" name="ZoneTexte 2">
          <a:extLst>
            <a:ext uri="{FF2B5EF4-FFF2-40B4-BE49-F238E27FC236}">
              <a16:creationId xmlns:a16="http://schemas.microsoft.com/office/drawing/2014/main" id="{B7B50485-4127-48AF-8198-A3F2EE7DEA4C}"/>
            </a:ext>
          </a:extLst>
        </xdr:cNvPr>
        <xdr:cNvSpPr txBox="1"/>
      </xdr:nvSpPr>
      <xdr:spPr>
        <a:xfrm>
          <a:off x="9772650" y="533400"/>
          <a:ext cx="6350000" cy="16700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t>A utiliser si des indemnités sont à verser à plusieurs personnes différentes qui ont participé à la</a:t>
          </a:r>
          <a:r>
            <a:rPr lang="fr-CH" sz="1100" b="1" baseline="0"/>
            <a:t> séance. Dans tous les cas, joindre les numéros IBAN de chaque personne.</a:t>
          </a:r>
          <a:br>
            <a:rPr lang="fr-CH" sz="1100" b="1" baseline="0"/>
          </a:br>
          <a:r>
            <a:rPr lang="fr-CH" sz="1100" b="1" baseline="0"/>
            <a:t>Ne pas confondre avec le "Multi-décompte".</a:t>
          </a:r>
        </a:p>
        <a:p>
          <a:endParaRPr lang="fr-CH" sz="1100" b="1" baseline="0"/>
        </a:p>
        <a:p>
          <a:r>
            <a:rPr lang="fr-CH" sz="1100" b="1"/>
            <a:t>Zu verwenden, wenn Entschädigungen an mehrere verschiedene Personen zu zahlen sind, die an der Sitzung teilgenommen haben. In jedem Fall sind die IBAN-Nummern der einzelnen Personen beizufügen.Nicht zu verwechseln mit der "</a:t>
          </a:r>
          <a:r>
            <a:rPr lang="fr-CH" sz="1100" b="1" baseline="0">
              <a:solidFill>
                <a:schemeClr val="dk1"/>
              </a:solidFill>
              <a:effectLst/>
              <a:latin typeface="+mn-lt"/>
              <a:ea typeface="+mn-ea"/>
              <a:cs typeface="+mn-cs"/>
            </a:rPr>
            <a:t>Multi-décompte</a:t>
          </a:r>
          <a:r>
            <a:rPr lang="fr-CH" sz="1100" b="1"/>
            <a: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66675</xdr:rowOff>
    </xdr:from>
    <xdr:to>
      <xdr:col>0</xdr:col>
      <xdr:colOff>981075</xdr:colOff>
      <xdr:row>2</xdr:row>
      <xdr:rowOff>314516</xdr:rowOff>
    </xdr:to>
    <xdr:pic>
      <xdr:nvPicPr>
        <xdr:cNvPr id="3" name="Imag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66675"/>
          <a:ext cx="790575" cy="7431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114300</xdr:rowOff>
    </xdr:from>
    <xdr:to>
      <xdr:col>0</xdr:col>
      <xdr:colOff>990600</xdr:colOff>
      <xdr:row>2</xdr:row>
      <xdr:rowOff>362141</xdr:rowOff>
    </xdr:to>
    <xdr:pic>
      <xdr:nvPicPr>
        <xdr:cNvPr id="3" name="Imag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14300"/>
          <a:ext cx="790575" cy="7431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523875</xdr:colOff>
      <xdr:row>0</xdr:row>
      <xdr:rowOff>66675</xdr:rowOff>
    </xdr:from>
    <xdr:to>
      <xdr:col>0</xdr:col>
      <xdr:colOff>1314450</xdr:colOff>
      <xdr:row>2</xdr:row>
      <xdr:rowOff>314516</xdr:rowOff>
    </xdr:to>
    <xdr:pic>
      <xdr:nvPicPr>
        <xdr:cNvPr id="3" name="Imag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66675"/>
          <a:ext cx="790575" cy="7431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esktop%20Folder\TIR\Match%20de%20Tir\10h00%20Le%20Locl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v - Fus"/>
      <sheetName val="Equipe - Fusil"/>
      <sheetName val="Indiv - Fusil"/>
      <sheetName val="Trav - Pist"/>
      <sheetName val="Equipe - Pist"/>
      <sheetName val="Indiv - Pist"/>
      <sheetName val="Cibles"/>
      <sheetName val="Horaire"/>
      <sheetName val="Annonce"/>
      <sheetName val="Tireurs"/>
      <sheetName val="Recap"/>
    </sheetNames>
    <sheetDataSet>
      <sheetData sheetId="0"/>
      <sheetData sheetId="1"/>
      <sheetData sheetId="2"/>
      <sheetData sheetId="3">
        <row r="2">
          <cell r="C2" t="str">
            <v>Odermatt Anton</v>
          </cell>
          <cell r="D2" t="str">
            <v>Boudry / 2</v>
          </cell>
          <cell r="E2">
            <v>1</v>
          </cell>
          <cell r="F2" t="str">
            <v>A</v>
          </cell>
          <cell r="G2">
            <v>0</v>
          </cell>
          <cell r="H2">
            <v>373</v>
          </cell>
          <cell r="I2">
            <v>375</v>
          </cell>
          <cell r="J2">
            <v>377</v>
          </cell>
          <cell r="K2">
            <v>382</v>
          </cell>
        </row>
        <row r="3">
          <cell r="C3" t="str">
            <v>Odermatt Anton</v>
          </cell>
          <cell r="D3" t="str">
            <v>Boudry / 2</v>
          </cell>
          <cell r="E3">
            <v>1</v>
          </cell>
          <cell r="F3" t="str">
            <v>A</v>
          </cell>
          <cell r="G3">
            <v>1</v>
          </cell>
          <cell r="H3">
            <v>96</v>
          </cell>
          <cell r="I3">
            <v>96</v>
          </cell>
          <cell r="J3">
            <v>88</v>
          </cell>
          <cell r="K3">
            <v>93</v>
          </cell>
          <cell r="L3">
            <v>373</v>
          </cell>
        </row>
        <row r="4">
          <cell r="C4" t="str">
            <v>Odermatt Anton</v>
          </cell>
          <cell r="D4" t="str">
            <v>Boudry / 2</v>
          </cell>
          <cell r="E4">
            <v>1</v>
          </cell>
          <cell r="F4" t="str">
            <v>A</v>
          </cell>
          <cell r="G4">
            <v>2</v>
          </cell>
          <cell r="H4">
            <v>94</v>
          </cell>
          <cell r="I4">
            <v>96</v>
          </cell>
          <cell r="J4">
            <v>94</v>
          </cell>
          <cell r="K4">
            <v>91</v>
          </cell>
          <cell r="L4">
            <v>375</v>
          </cell>
        </row>
        <row r="5">
          <cell r="C5" t="str">
            <v>Odermatt Anton</v>
          </cell>
          <cell r="D5" t="str">
            <v>Boudry / 2</v>
          </cell>
          <cell r="E5">
            <v>1</v>
          </cell>
          <cell r="F5" t="str">
            <v>A</v>
          </cell>
          <cell r="G5">
            <v>3</v>
          </cell>
          <cell r="H5">
            <v>91</v>
          </cell>
          <cell r="I5">
            <v>94</v>
          </cell>
          <cell r="J5">
            <v>95</v>
          </cell>
          <cell r="K5">
            <v>97</v>
          </cell>
          <cell r="L5">
            <v>377</v>
          </cell>
        </row>
        <row r="6">
          <cell r="C6" t="str">
            <v>Odermatt Anton</v>
          </cell>
          <cell r="D6" t="str">
            <v>Boudry / 2</v>
          </cell>
          <cell r="E6">
            <v>1</v>
          </cell>
          <cell r="F6" t="str">
            <v>A</v>
          </cell>
          <cell r="G6">
            <v>4</v>
          </cell>
          <cell r="H6">
            <v>97</v>
          </cell>
          <cell r="I6">
            <v>94</v>
          </cell>
          <cell r="J6">
            <v>93</v>
          </cell>
          <cell r="K6">
            <v>98</v>
          </cell>
          <cell r="L6">
            <v>382</v>
          </cell>
        </row>
        <row r="7">
          <cell r="C7" t="str">
            <v>Brand Gérald</v>
          </cell>
          <cell r="D7" t="str">
            <v>Boudry / 2</v>
          </cell>
          <cell r="E7">
            <v>1</v>
          </cell>
          <cell r="F7" t="str">
            <v>B</v>
          </cell>
          <cell r="G7">
            <v>0</v>
          </cell>
          <cell r="H7">
            <v>381</v>
          </cell>
          <cell r="I7">
            <v>380</v>
          </cell>
          <cell r="J7">
            <v>380</v>
          </cell>
          <cell r="K7">
            <v>389</v>
          </cell>
        </row>
        <row r="8">
          <cell r="C8" t="str">
            <v>Brand Gérald</v>
          </cell>
          <cell r="D8" t="str">
            <v>Boudry / 2</v>
          </cell>
          <cell r="E8">
            <v>1</v>
          </cell>
          <cell r="F8" t="str">
            <v>B</v>
          </cell>
          <cell r="G8">
            <v>1</v>
          </cell>
          <cell r="H8">
            <v>95</v>
          </cell>
          <cell r="I8">
            <v>97</v>
          </cell>
          <cell r="J8">
            <v>93</v>
          </cell>
          <cell r="K8">
            <v>96</v>
          </cell>
          <cell r="L8">
            <v>381</v>
          </cell>
        </row>
        <row r="9">
          <cell r="C9" t="str">
            <v>Brand Gérald</v>
          </cell>
          <cell r="D9" t="str">
            <v>Boudry / 2</v>
          </cell>
          <cell r="E9">
            <v>1</v>
          </cell>
          <cell r="F9" t="str">
            <v>B</v>
          </cell>
          <cell r="G9">
            <v>2</v>
          </cell>
          <cell r="H9">
            <v>91</v>
          </cell>
          <cell r="I9">
            <v>96</v>
          </cell>
          <cell r="J9">
            <v>97</v>
          </cell>
          <cell r="K9">
            <v>96</v>
          </cell>
          <cell r="L9">
            <v>380</v>
          </cell>
        </row>
        <row r="10">
          <cell r="C10" t="str">
            <v>Brand Gérald</v>
          </cell>
          <cell r="D10" t="str">
            <v>Boudry / 2</v>
          </cell>
          <cell r="E10">
            <v>1</v>
          </cell>
          <cell r="F10" t="str">
            <v>B</v>
          </cell>
          <cell r="G10">
            <v>3</v>
          </cell>
          <cell r="H10">
            <v>93</v>
          </cell>
          <cell r="I10">
            <v>93</v>
          </cell>
          <cell r="J10">
            <v>97</v>
          </cell>
          <cell r="K10">
            <v>97</v>
          </cell>
          <cell r="L10">
            <v>380</v>
          </cell>
        </row>
        <row r="11">
          <cell r="C11" t="str">
            <v>Brand Gérald</v>
          </cell>
          <cell r="D11" t="str">
            <v>Boudry / 2</v>
          </cell>
          <cell r="E11">
            <v>1</v>
          </cell>
          <cell r="F11" t="str">
            <v>B</v>
          </cell>
          <cell r="G11">
            <v>4</v>
          </cell>
          <cell r="H11">
            <v>98</v>
          </cell>
          <cell r="I11">
            <v>95</v>
          </cell>
          <cell r="J11">
            <v>97</v>
          </cell>
          <cell r="K11">
            <v>99</v>
          </cell>
          <cell r="L11">
            <v>389</v>
          </cell>
        </row>
        <row r="12">
          <cell r="C12" t="str">
            <v>Châtelain Claude</v>
          </cell>
          <cell r="D12" t="str">
            <v>Delémont-Ville / 2</v>
          </cell>
          <cell r="E12">
            <v>2</v>
          </cell>
          <cell r="F12" t="str">
            <v>A</v>
          </cell>
          <cell r="G12">
            <v>0</v>
          </cell>
          <cell r="H12">
            <v>368</v>
          </cell>
          <cell r="I12">
            <v>362</v>
          </cell>
          <cell r="J12">
            <v>370</v>
          </cell>
          <cell r="K12">
            <v>368</v>
          </cell>
        </row>
        <row r="13">
          <cell r="C13" t="str">
            <v>Châtelain Claude</v>
          </cell>
          <cell r="D13" t="str">
            <v>Delémont-Ville / 2</v>
          </cell>
          <cell r="E13">
            <v>2</v>
          </cell>
          <cell r="F13" t="str">
            <v>A</v>
          </cell>
          <cell r="G13">
            <v>1</v>
          </cell>
          <cell r="H13">
            <v>94</v>
          </cell>
          <cell r="I13">
            <v>89</v>
          </cell>
          <cell r="J13">
            <v>92</v>
          </cell>
          <cell r="K13">
            <v>93</v>
          </cell>
          <cell r="L13">
            <v>368</v>
          </cell>
        </row>
        <row r="14">
          <cell r="C14" t="str">
            <v>Châtelain Claude</v>
          </cell>
          <cell r="D14" t="str">
            <v>Delémont-Ville / 2</v>
          </cell>
          <cell r="E14">
            <v>2</v>
          </cell>
          <cell r="F14" t="str">
            <v>A</v>
          </cell>
          <cell r="G14">
            <v>2</v>
          </cell>
          <cell r="H14">
            <v>91</v>
          </cell>
          <cell r="I14">
            <v>89</v>
          </cell>
          <cell r="J14">
            <v>89</v>
          </cell>
          <cell r="K14">
            <v>93</v>
          </cell>
          <cell r="L14">
            <v>362</v>
          </cell>
        </row>
        <row r="15">
          <cell r="C15" t="str">
            <v>Châtelain Claude</v>
          </cell>
          <cell r="D15" t="str">
            <v>Delémont-Ville / 2</v>
          </cell>
          <cell r="E15">
            <v>2</v>
          </cell>
          <cell r="F15" t="str">
            <v>A</v>
          </cell>
          <cell r="G15">
            <v>3</v>
          </cell>
          <cell r="H15">
            <v>86</v>
          </cell>
          <cell r="I15">
            <v>93</v>
          </cell>
          <cell r="J15">
            <v>94</v>
          </cell>
          <cell r="K15">
            <v>97</v>
          </cell>
          <cell r="L15">
            <v>370</v>
          </cell>
        </row>
        <row r="16">
          <cell r="C16" t="str">
            <v>Châtelain Claude</v>
          </cell>
          <cell r="D16" t="str">
            <v>Delémont-Ville / 2</v>
          </cell>
          <cell r="E16">
            <v>2</v>
          </cell>
          <cell r="F16" t="str">
            <v>A</v>
          </cell>
          <cell r="G16">
            <v>4</v>
          </cell>
          <cell r="H16">
            <v>92</v>
          </cell>
          <cell r="I16">
            <v>91</v>
          </cell>
          <cell r="J16">
            <v>94</v>
          </cell>
          <cell r="K16">
            <v>91</v>
          </cell>
          <cell r="L16">
            <v>368</v>
          </cell>
        </row>
        <row r="17">
          <cell r="C17" t="str">
            <v>Hanser Roland</v>
          </cell>
          <cell r="D17" t="str">
            <v>Delémont-Ville / 2</v>
          </cell>
          <cell r="E17">
            <v>2</v>
          </cell>
          <cell r="F17" t="str">
            <v>B</v>
          </cell>
          <cell r="G17">
            <v>0</v>
          </cell>
          <cell r="H17">
            <v>374</v>
          </cell>
          <cell r="I17">
            <v>381</v>
          </cell>
          <cell r="J17">
            <v>368</v>
          </cell>
          <cell r="K17">
            <v>374</v>
          </cell>
        </row>
        <row r="18">
          <cell r="C18" t="str">
            <v>Hanser Roland</v>
          </cell>
          <cell r="D18" t="str">
            <v>Delémont-Ville / 2</v>
          </cell>
          <cell r="E18">
            <v>2</v>
          </cell>
          <cell r="F18" t="str">
            <v>B</v>
          </cell>
          <cell r="G18">
            <v>1</v>
          </cell>
          <cell r="H18">
            <v>92</v>
          </cell>
          <cell r="I18">
            <v>96</v>
          </cell>
          <cell r="J18">
            <v>92</v>
          </cell>
          <cell r="K18">
            <v>94</v>
          </cell>
          <cell r="L18">
            <v>374</v>
          </cell>
        </row>
        <row r="19">
          <cell r="C19" t="str">
            <v>Hanser Roland</v>
          </cell>
          <cell r="D19" t="str">
            <v>Delémont-Ville / 2</v>
          </cell>
          <cell r="E19">
            <v>2</v>
          </cell>
          <cell r="F19" t="str">
            <v>B</v>
          </cell>
          <cell r="G19">
            <v>2</v>
          </cell>
          <cell r="H19">
            <v>98</v>
          </cell>
          <cell r="I19">
            <v>91</v>
          </cell>
          <cell r="J19">
            <v>94</v>
          </cell>
          <cell r="K19">
            <v>98</v>
          </cell>
          <cell r="L19">
            <v>381</v>
          </cell>
        </row>
        <row r="20">
          <cell r="C20" t="str">
            <v>Hanser Roland</v>
          </cell>
          <cell r="D20" t="str">
            <v>Delémont-Ville / 2</v>
          </cell>
          <cell r="E20">
            <v>2</v>
          </cell>
          <cell r="F20" t="str">
            <v>B</v>
          </cell>
          <cell r="G20">
            <v>3</v>
          </cell>
          <cell r="H20">
            <v>92</v>
          </cell>
          <cell r="I20">
            <v>95</v>
          </cell>
          <cell r="J20">
            <v>89</v>
          </cell>
          <cell r="K20">
            <v>92</v>
          </cell>
          <cell r="L20">
            <v>368</v>
          </cell>
        </row>
        <row r="21">
          <cell r="C21" t="str">
            <v>Hanser Roland</v>
          </cell>
          <cell r="D21" t="str">
            <v>Delémont-Ville / 2</v>
          </cell>
          <cell r="E21">
            <v>2</v>
          </cell>
          <cell r="F21" t="str">
            <v>B</v>
          </cell>
          <cell r="G21">
            <v>4</v>
          </cell>
          <cell r="H21">
            <v>93</v>
          </cell>
          <cell r="I21">
            <v>95</v>
          </cell>
          <cell r="J21">
            <v>95</v>
          </cell>
          <cell r="K21">
            <v>91</v>
          </cell>
          <cell r="L21">
            <v>374</v>
          </cell>
        </row>
        <row r="22">
          <cell r="C22" t="str">
            <v>Mollier Bertrand</v>
          </cell>
          <cell r="D22" t="str">
            <v>Armes Réunies CF</v>
          </cell>
          <cell r="E22">
            <v>3</v>
          </cell>
          <cell r="F22" t="str">
            <v>A</v>
          </cell>
          <cell r="G22">
            <v>0</v>
          </cell>
          <cell r="H22">
            <v>370</v>
          </cell>
          <cell r="I22">
            <v>364</v>
          </cell>
          <cell r="J22">
            <v>376</v>
          </cell>
          <cell r="K22">
            <v>377</v>
          </cell>
        </row>
        <row r="23">
          <cell r="C23" t="str">
            <v>Mollier Bertrand</v>
          </cell>
          <cell r="D23" t="str">
            <v>Armes Réunies CF</v>
          </cell>
          <cell r="E23">
            <v>3</v>
          </cell>
          <cell r="F23" t="str">
            <v>A</v>
          </cell>
          <cell r="G23">
            <v>1</v>
          </cell>
          <cell r="H23">
            <v>93</v>
          </cell>
          <cell r="I23">
            <v>93</v>
          </cell>
          <cell r="J23">
            <v>91</v>
          </cell>
          <cell r="K23">
            <v>93</v>
          </cell>
          <cell r="L23">
            <v>370</v>
          </cell>
        </row>
        <row r="24">
          <cell r="C24" t="str">
            <v>Mollier Bertrand</v>
          </cell>
          <cell r="D24" t="str">
            <v>Armes Réunies CF</v>
          </cell>
          <cell r="E24">
            <v>3</v>
          </cell>
          <cell r="F24" t="str">
            <v>A</v>
          </cell>
          <cell r="G24">
            <v>2</v>
          </cell>
          <cell r="H24">
            <v>87</v>
          </cell>
          <cell r="I24">
            <v>89</v>
          </cell>
          <cell r="J24">
            <v>95</v>
          </cell>
          <cell r="K24">
            <v>93</v>
          </cell>
          <cell r="L24">
            <v>364</v>
          </cell>
        </row>
        <row r="25">
          <cell r="C25" t="str">
            <v>Mollier Bertrand</v>
          </cell>
          <cell r="D25" t="str">
            <v>Armes Réunies CF</v>
          </cell>
          <cell r="E25">
            <v>3</v>
          </cell>
          <cell r="F25" t="str">
            <v>A</v>
          </cell>
          <cell r="G25">
            <v>3</v>
          </cell>
          <cell r="H25">
            <v>96</v>
          </cell>
          <cell r="I25">
            <v>96</v>
          </cell>
          <cell r="J25">
            <v>95</v>
          </cell>
          <cell r="K25">
            <v>89</v>
          </cell>
          <cell r="L25">
            <v>376</v>
          </cell>
        </row>
        <row r="26">
          <cell r="C26" t="str">
            <v>Mollier Bertrand</v>
          </cell>
          <cell r="D26" t="str">
            <v>Armes Réunies CF</v>
          </cell>
          <cell r="E26">
            <v>3</v>
          </cell>
          <cell r="F26" t="str">
            <v>A</v>
          </cell>
          <cell r="G26">
            <v>4</v>
          </cell>
          <cell r="H26">
            <v>92</v>
          </cell>
          <cell r="I26">
            <v>93</v>
          </cell>
          <cell r="J26">
            <v>96</v>
          </cell>
          <cell r="K26">
            <v>96</v>
          </cell>
          <cell r="L26">
            <v>377</v>
          </cell>
        </row>
        <row r="27">
          <cell r="C27" t="str">
            <v>Tissot Georges</v>
          </cell>
          <cell r="D27" t="str">
            <v>Armes Réunies CF</v>
          </cell>
          <cell r="E27">
            <v>3</v>
          </cell>
          <cell r="F27" t="str">
            <v>B</v>
          </cell>
          <cell r="G27">
            <v>0</v>
          </cell>
          <cell r="H27">
            <v>357</v>
          </cell>
          <cell r="I27">
            <v>370</v>
          </cell>
          <cell r="J27">
            <v>365</v>
          </cell>
          <cell r="K27">
            <v>359</v>
          </cell>
        </row>
        <row r="28">
          <cell r="C28" t="str">
            <v>Tissot Georges</v>
          </cell>
          <cell r="D28" t="str">
            <v>Armes Réunies CF</v>
          </cell>
          <cell r="E28">
            <v>3</v>
          </cell>
          <cell r="F28" t="str">
            <v>B</v>
          </cell>
          <cell r="G28">
            <v>1</v>
          </cell>
          <cell r="H28">
            <v>90</v>
          </cell>
          <cell r="I28">
            <v>90</v>
          </cell>
          <cell r="J28">
            <v>87</v>
          </cell>
          <cell r="K28">
            <v>90</v>
          </cell>
          <cell r="L28">
            <v>357</v>
          </cell>
        </row>
        <row r="29">
          <cell r="C29" t="str">
            <v>Tissot Georges</v>
          </cell>
          <cell r="D29" t="str">
            <v>Armes Réunies CF</v>
          </cell>
          <cell r="E29">
            <v>3</v>
          </cell>
          <cell r="F29" t="str">
            <v>B</v>
          </cell>
          <cell r="G29">
            <v>2</v>
          </cell>
          <cell r="H29">
            <v>93</v>
          </cell>
          <cell r="I29">
            <v>97</v>
          </cell>
          <cell r="J29">
            <v>90</v>
          </cell>
          <cell r="K29">
            <v>90</v>
          </cell>
          <cell r="L29">
            <v>370</v>
          </cell>
        </row>
        <row r="30">
          <cell r="C30" t="str">
            <v>Tissot Georges</v>
          </cell>
          <cell r="D30" t="str">
            <v>Armes Réunies CF</v>
          </cell>
          <cell r="E30">
            <v>3</v>
          </cell>
          <cell r="F30" t="str">
            <v>B</v>
          </cell>
          <cell r="G30">
            <v>3</v>
          </cell>
          <cell r="H30">
            <v>93</v>
          </cell>
          <cell r="I30">
            <v>92</v>
          </cell>
          <cell r="J30">
            <v>90</v>
          </cell>
          <cell r="K30">
            <v>90</v>
          </cell>
          <cell r="L30">
            <v>365</v>
          </cell>
        </row>
        <row r="31">
          <cell r="C31" t="str">
            <v>Tissot Georges</v>
          </cell>
          <cell r="D31" t="str">
            <v>Armes Réunies CF</v>
          </cell>
          <cell r="E31">
            <v>3</v>
          </cell>
          <cell r="F31" t="str">
            <v>B</v>
          </cell>
          <cell r="G31">
            <v>4</v>
          </cell>
          <cell r="H31">
            <v>91</v>
          </cell>
          <cell r="I31">
            <v>89</v>
          </cell>
          <cell r="J31">
            <v>89</v>
          </cell>
          <cell r="K31">
            <v>90</v>
          </cell>
          <cell r="L31">
            <v>359</v>
          </cell>
        </row>
        <row r="32">
          <cell r="C32" t="str">
            <v>Chassot Pierre-Alain</v>
          </cell>
          <cell r="D32" t="str">
            <v>Poinçonneurs des Lilas</v>
          </cell>
          <cell r="E32">
            <v>4</v>
          </cell>
          <cell r="F32" t="str">
            <v>A</v>
          </cell>
          <cell r="G32">
            <v>0</v>
          </cell>
          <cell r="H32">
            <v>364</v>
          </cell>
          <cell r="I32">
            <v>358</v>
          </cell>
          <cell r="J32">
            <v>349</v>
          </cell>
          <cell r="K32">
            <v>366</v>
          </cell>
        </row>
        <row r="33">
          <cell r="C33" t="str">
            <v>Chassot Pierre-Alain</v>
          </cell>
          <cell r="D33" t="str">
            <v>Poinçonneurs des Lilas</v>
          </cell>
          <cell r="E33">
            <v>4</v>
          </cell>
          <cell r="F33" t="str">
            <v>A</v>
          </cell>
          <cell r="G33">
            <v>1</v>
          </cell>
          <cell r="H33">
            <v>92</v>
          </cell>
          <cell r="I33">
            <v>89</v>
          </cell>
          <cell r="J33">
            <v>90</v>
          </cell>
          <cell r="K33">
            <v>93</v>
          </cell>
          <cell r="L33">
            <v>364</v>
          </cell>
        </row>
        <row r="34">
          <cell r="C34" t="str">
            <v>Chassot Pierre-Alain</v>
          </cell>
          <cell r="D34" t="str">
            <v>Poinçonneurs des Lilas</v>
          </cell>
          <cell r="E34">
            <v>4</v>
          </cell>
          <cell r="F34" t="str">
            <v>A</v>
          </cell>
          <cell r="G34">
            <v>2</v>
          </cell>
          <cell r="H34">
            <v>90</v>
          </cell>
          <cell r="I34">
            <v>89</v>
          </cell>
          <cell r="J34">
            <v>88</v>
          </cell>
          <cell r="K34">
            <v>91</v>
          </cell>
          <cell r="L34">
            <v>358</v>
          </cell>
        </row>
        <row r="35">
          <cell r="C35" t="str">
            <v>Chassot Pierre-Alain</v>
          </cell>
          <cell r="D35" t="str">
            <v>Poinçonneurs des Lilas</v>
          </cell>
          <cell r="E35">
            <v>4</v>
          </cell>
          <cell r="F35" t="str">
            <v>A</v>
          </cell>
          <cell r="G35">
            <v>3</v>
          </cell>
          <cell r="H35">
            <v>91</v>
          </cell>
          <cell r="I35">
            <v>84</v>
          </cell>
          <cell r="J35">
            <v>85</v>
          </cell>
          <cell r="K35">
            <v>89</v>
          </cell>
          <cell r="L35">
            <v>349</v>
          </cell>
        </row>
        <row r="36">
          <cell r="C36" t="str">
            <v>Chassot Pierre-Alain</v>
          </cell>
          <cell r="D36" t="str">
            <v>Poinçonneurs des Lilas</v>
          </cell>
          <cell r="E36">
            <v>4</v>
          </cell>
          <cell r="F36" t="str">
            <v>A</v>
          </cell>
          <cell r="G36">
            <v>4</v>
          </cell>
          <cell r="H36">
            <v>89</v>
          </cell>
          <cell r="I36">
            <v>95</v>
          </cell>
          <cell r="J36">
            <v>94</v>
          </cell>
          <cell r="K36">
            <v>88</v>
          </cell>
          <cell r="L36">
            <v>366</v>
          </cell>
        </row>
        <row r="37">
          <cell r="C37" t="str">
            <v>Maelares Laurent</v>
          </cell>
          <cell r="D37" t="str">
            <v>Poinçonneurs des Lilas</v>
          </cell>
          <cell r="E37">
            <v>4</v>
          </cell>
          <cell r="F37" t="str">
            <v>B</v>
          </cell>
          <cell r="G37">
            <v>0</v>
          </cell>
          <cell r="H37">
            <v>373</v>
          </cell>
          <cell r="I37">
            <v>373</v>
          </cell>
          <cell r="J37">
            <v>373</v>
          </cell>
          <cell r="K37">
            <v>365</v>
          </cell>
        </row>
        <row r="38">
          <cell r="C38" t="str">
            <v>Maelares Laurent</v>
          </cell>
          <cell r="D38" t="str">
            <v>Poinçonneurs des Lilas</v>
          </cell>
          <cell r="E38">
            <v>4</v>
          </cell>
          <cell r="F38" t="str">
            <v>B</v>
          </cell>
          <cell r="G38">
            <v>1</v>
          </cell>
          <cell r="H38">
            <v>95</v>
          </cell>
          <cell r="I38">
            <v>90</v>
          </cell>
          <cell r="J38">
            <v>91</v>
          </cell>
          <cell r="K38">
            <v>97</v>
          </cell>
          <cell r="L38">
            <v>373</v>
          </cell>
        </row>
        <row r="39">
          <cell r="C39" t="str">
            <v>Maelares Laurent</v>
          </cell>
          <cell r="D39" t="str">
            <v>Poinçonneurs des Lilas</v>
          </cell>
          <cell r="E39">
            <v>4</v>
          </cell>
          <cell r="F39" t="str">
            <v>B</v>
          </cell>
          <cell r="G39">
            <v>2</v>
          </cell>
          <cell r="H39">
            <v>94</v>
          </cell>
          <cell r="I39">
            <v>93</v>
          </cell>
          <cell r="J39">
            <v>93</v>
          </cell>
          <cell r="K39">
            <v>93</v>
          </cell>
          <cell r="L39">
            <v>373</v>
          </cell>
        </row>
        <row r="40">
          <cell r="C40" t="str">
            <v>Maelares Laurent</v>
          </cell>
          <cell r="D40" t="str">
            <v>Poinçonneurs des Lilas</v>
          </cell>
          <cell r="E40">
            <v>4</v>
          </cell>
          <cell r="F40" t="str">
            <v>B</v>
          </cell>
          <cell r="G40">
            <v>3</v>
          </cell>
          <cell r="H40">
            <v>91</v>
          </cell>
          <cell r="I40">
            <v>92</v>
          </cell>
          <cell r="J40">
            <v>94</v>
          </cell>
          <cell r="K40">
            <v>96</v>
          </cell>
          <cell r="L40">
            <v>373</v>
          </cell>
        </row>
        <row r="41">
          <cell r="C41" t="str">
            <v>Maelares Laurent</v>
          </cell>
          <cell r="D41" t="str">
            <v>Poinçonneurs des Lilas</v>
          </cell>
          <cell r="E41">
            <v>4</v>
          </cell>
          <cell r="F41" t="str">
            <v>B</v>
          </cell>
          <cell r="G41">
            <v>4</v>
          </cell>
          <cell r="H41">
            <v>88</v>
          </cell>
          <cell r="I41">
            <v>92</v>
          </cell>
          <cell r="J41">
            <v>94</v>
          </cell>
          <cell r="K41">
            <v>91</v>
          </cell>
          <cell r="L41">
            <v>365</v>
          </cell>
        </row>
        <row r="42">
          <cell r="C42" t="str">
            <v>Roduit Gabriel</v>
          </cell>
          <cell r="D42" t="str">
            <v>Martigny / 2</v>
          </cell>
          <cell r="E42">
            <v>5</v>
          </cell>
          <cell r="F42" t="str">
            <v>A</v>
          </cell>
          <cell r="G42">
            <v>0</v>
          </cell>
          <cell r="H42">
            <v>333</v>
          </cell>
          <cell r="I42">
            <v>344</v>
          </cell>
          <cell r="J42">
            <v>366</v>
          </cell>
          <cell r="K42">
            <v>351</v>
          </cell>
        </row>
        <row r="43">
          <cell r="C43" t="str">
            <v>Roduit Gabriel</v>
          </cell>
          <cell r="D43" t="str">
            <v>Martigny / 2</v>
          </cell>
          <cell r="E43">
            <v>5</v>
          </cell>
          <cell r="F43" t="str">
            <v>A</v>
          </cell>
          <cell r="G43">
            <v>1</v>
          </cell>
          <cell r="H43">
            <v>86</v>
          </cell>
          <cell r="I43">
            <v>84</v>
          </cell>
          <cell r="J43">
            <v>79</v>
          </cell>
          <cell r="K43">
            <v>84</v>
          </cell>
          <cell r="L43">
            <v>333</v>
          </cell>
        </row>
        <row r="44">
          <cell r="C44" t="str">
            <v>Roduit Gabriel</v>
          </cell>
          <cell r="D44" t="str">
            <v>Martigny / 2</v>
          </cell>
          <cell r="E44">
            <v>5</v>
          </cell>
          <cell r="F44" t="str">
            <v>A</v>
          </cell>
          <cell r="G44">
            <v>2</v>
          </cell>
          <cell r="H44">
            <v>86</v>
          </cell>
          <cell r="I44">
            <v>88</v>
          </cell>
          <cell r="J44">
            <v>84</v>
          </cell>
          <cell r="K44">
            <v>86</v>
          </cell>
          <cell r="L44">
            <v>344</v>
          </cell>
        </row>
        <row r="45">
          <cell r="C45" t="str">
            <v>Roduit Gabriel</v>
          </cell>
          <cell r="D45" t="str">
            <v>Martigny / 2</v>
          </cell>
          <cell r="E45">
            <v>5</v>
          </cell>
          <cell r="F45" t="str">
            <v>A</v>
          </cell>
          <cell r="G45">
            <v>3</v>
          </cell>
          <cell r="H45">
            <v>93</v>
          </cell>
          <cell r="I45">
            <v>92</v>
          </cell>
          <cell r="J45">
            <v>88</v>
          </cell>
          <cell r="K45">
            <v>93</v>
          </cell>
          <cell r="L45">
            <v>366</v>
          </cell>
        </row>
        <row r="46">
          <cell r="C46" t="str">
            <v>Roduit Gabriel</v>
          </cell>
          <cell r="D46" t="str">
            <v>Martigny / 2</v>
          </cell>
          <cell r="E46">
            <v>5</v>
          </cell>
          <cell r="F46" t="str">
            <v>A</v>
          </cell>
          <cell r="G46">
            <v>4</v>
          </cell>
          <cell r="H46">
            <v>85</v>
          </cell>
          <cell r="I46">
            <v>90</v>
          </cell>
          <cell r="J46">
            <v>88</v>
          </cell>
          <cell r="K46">
            <v>88</v>
          </cell>
          <cell r="L46">
            <v>351</v>
          </cell>
        </row>
        <row r="47">
          <cell r="C47" t="str">
            <v>Bumann Bernard</v>
          </cell>
          <cell r="D47" t="str">
            <v>Martigny / 2</v>
          </cell>
          <cell r="E47">
            <v>5</v>
          </cell>
          <cell r="F47" t="str">
            <v>B</v>
          </cell>
          <cell r="G47">
            <v>0</v>
          </cell>
          <cell r="H47">
            <v>367</v>
          </cell>
          <cell r="I47">
            <v>348</v>
          </cell>
          <cell r="J47">
            <v>354</v>
          </cell>
          <cell r="K47">
            <v>363</v>
          </cell>
        </row>
        <row r="48">
          <cell r="C48" t="str">
            <v>Bumann Bernard</v>
          </cell>
          <cell r="D48" t="str">
            <v>Martigny / 2</v>
          </cell>
          <cell r="E48">
            <v>5</v>
          </cell>
          <cell r="F48" t="str">
            <v>B</v>
          </cell>
          <cell r="G48">
            <v>1</v>
          </cell>
          <cell r="H48">
            <v>90</v>
          </cell>
          <cell r="I48">
            <v>90</v>
          </cell>
          <cell r="J48">
            <v>91</v>
          </cell>
          <cell r="K48">
            <v>96</v>
          </cell>
          <cell r="L48">
            <v>367</v>
          </cell>
        </row>
        <row r="49">
          <cell r="C49" t="str">
            <v>Bumann Bernard</v>
          </cell>
          <cell r="D49" t="str">
            <v>Martigny / 2</v>
          </cell>
          <cell r="E49">
            <v>5</v>
          </cell>
          <cell r="F49" t="str">
            <v>B</v>
          </cell>
          <cell r="G49">
            <v>2</v>
          </cell>
          <cell r="H49">
            <v>90</v>
          </cell>
          <cell r="I49">
            <v>81</v>
          </cell>
          <cell r="J49">
            <v>90</v>
          </cell>
          <cell r="K49">
            <v>87</v>
          </cell>
          <cell r="L49">
            <v>348</v>
          </cell>
        </row>
        <row r="50">
          <cell r="C50" t="str">
            <v>Bumann Bernard</v>
          </cell>
          <cell r="D50" t="str">
            <v>Martigny / 2</v>
          </cell>
          <cell r="E50">
            <v>5</v>
          </cell>
          <cell r="F50" t="str">
            <v>B</v>
          </cell>
          <cell r="G50">
            <v>3</v>
          </cell>
          <cell r="H50">
            <v>90</v>
          </cell>
          <cell r="I50">
            <v>87</v>
          </cell>
          <cell r="J50">
            <v>91</v>
          </cell>
          <cell r="K50">
            <v>86</v>
          </cell>
          <cell r="L50">
            <v>354</v>
          </cell>
        </row>
        <row r="51">
          <cell r="C51" t="str">
            <v>Bumann Bernard</v>
          </cell>
          <cell r="D51" t="str">
            <v>Martigny / 2</v>
          </cell>
          <cell r="E51">
            <v>5</v>
          </cell>
          <cell r="F51" t="str">
            <v>B</v>
          </cell>
          <cell r="G51">
            <v>4</v>
          </cell>
          <cell r="H51">
            <v>92</v>
          </cell>
          <cell r="I51">
            <v>92</v>
          </cell>
          <cell r="J51">
            <v>90</v>
          </cell>
          <cell r="K51">
            <v>89</v>
          </cell>
          <cell r="L51">
            <v>363</v>
          </cell>
        </row>
        <row r="52">
          <cell r="C52" t="str">
            <v>Jeanneret Michel</v>
          </cell>
          <cell r="D52" t="str">
            <v>Boudry / Renforcé</v>
          </cell>
          <cell r="E52">
            <v>6</v>
          </cell>
          <cell r="F52" t="str">
            <v>A</v>
          </cell>
          <cell r="G52">
            <v>0</v>
          </cell>
          <cell r="H52">
            <v>332</v>
          </cell>
          <cell r="I52">
            <v>329</v>
          </cell>
          <cell r="J52">
            <v>343</v>
          </cell>
          <cell r="K52">
            <v>332</v>
          </cell>
        </row>
        <row r="53">
          <cell r="C53" t="str">
            <v>Jeanneret Michel</v>
          </cell>
          <cell r="D53" t="str">
            <v>Boudry / Renforcé</v>
          </cell>
          <cell r="E53">
            <v>6</v>
          </cell>
          <cell r="F53" t="str">
            <v>A</v>
          </cell>
          <cell r="G53">
            <v>1</v>
          </cell>
          <cell r="H53">
            <v>80</v>
          </cell>
          <cell r="I53">
            <v>84</v>
          </cell>
          <cell r="J53">
            <v>87</v>
          </cell>
          <cell r="K53">
            <v>81</v>
          </cell>
          <cell r="L53">
            <v>332</v>
          </cell>
        </row>
        <row r="54">
          <cell r="C54" t="str">
            <v>Jeanneret Michel</v>
          </cell>
          <cell r="D54" t="str">
            <v>Boudry / Renforcé</v>
          </cell>
          <cell r="E54">
            <v>6</v>
          </cell>
          <cell r="F54" t="str">
            <v>A</v>
          </cell>
          <cell r="G54">
            <v>2</v>
          </cell>
          <cell r="H54">
            <v>87</v>
          </cell>
          <cell r="I54">
            <v>81</v>
          </cell>
          <cell r="J54">
            <v>77</v>
          </cell>
          <cell r="K54">
            <v>84</v>
          </cell>
          <cell r="L54">
            <v>329</v>
          </cell>
        </row>
        <row r="55">
          <cell r="C55" t="str">
            <v>Jeanneret Michel</v>
          </cell>
          <cell r="D55" t="str">
            <v>Boudry / Renforcé</v>
          </cell>
          <cell r="E55">
            <v>6</v>
          </cell>
          <cell r="F55" t="str">
            <v>A</v>
          </cell>
          <cell r="G55">
            <v>3</v>
          </cell>
          <cell r="H55">
            <v>83</v>
          </cell>
          <cell r="I55">
            <v>84</v>
          </cell>
          <cell r="J55">
            <v>83</v>
          </cell>
          <cell r="K55">
            <v>93</v>
          </cell>
          <cell r="L55">
            <v>343</v>
          </cell>
        </row>
        <row r="56">
          <cell r="C56" t="str">
            <v>Jeanneret Michel</v>
          </cell>
          <cell r="D56" t="str">
            <v>Boudry / Renforcé</v>
          </cell>
          <cell r="E56">
            <v>6</v>
          </cell>
          <cell r="F56" t="str">
            <v>A</v>
          </cell>
          <cell r="G56">
            <v>4</v>
          </cell>
          <cell r="H56">
            <v>79</v>
          </cell>
          <cell r="I56">
            <v>81</v>
          </cell>
          <cell r="J56">
            <v>82</v>
          </cell>
          <cell r="K56">
            <v>90</v>
          </cell>
          <cell r="L56">
            <v>332</v>
          </cell>
        </row>
        <row r="57">
          <cell r="C57" t="str">
            <v>Raedler Richard</v>
          </cell>
          <cell r="D57" t="str">
            <v>Boudry / Renforcé</v>
          </cell>
          <cell r="E57">
            <v>6</v>
          </cell>
          <cell r="F57" t="str">
            <v>B</v>
          </cell>
          <cell r="G57">
            <v>0</v>
          </cell>
          <cell r="H57">
            <v>386</v>
          </cell>
          <cell r="I57">
            <v>382</v>
          </cell>
          <cell r="J57">
            <v>385</v>
          </cell>
          <cell r="K57">
            <v>385</v>
          </cell>
        </row>
        <row r="58">
          <cell r="C58" t="str">
            <v>Raedler Richard</v>
          </cell>
          <cell r="D58" t="str">
            <v>Boudry / Renforcé</v>
          </cell>
          <cell r="E58">
            <v>6</v>
          </cell>
          <cell r="F58" t="str">
            <v>B</v>
          </cell>
          <cell r="G58">
            <v>1</v>
          </cell>
          <cell r="H58">
            <v>97</v>
          </cell>
          <cell r="I58">
            <v>95</v>
          </cell>
          <cell r="J58">
            <v>96</v>
          </cell>
          <cell r="K58">
            <v>98</v>
          </cell>
          <cell r="L58">
            <v>386</v>
          </cell>
        </row>
        <row r="59">
          <cell r="C59" t="str">
            <v>Raedler Richard</v>
          </cell>
          <cell r="D59" t="str">
            <v>Boudry / Renforcé</v>
          </cell>
          <cell r="E59">
            <v>6</v>
          </cell>
          <cell r="F59" t="str">
            <v>B</v>
          </cell>
          <cell r="G59">
            <v>2</v>
          </cell>
          <cell r="H59">
            <v>96</v>
          </cell>
          <cell r="I59">
            <v>95</v>
          </cell>
          <cell r="J59">
            <v>96</v>
          </cell>
          <cell r="K59">
            <v>95</v>
          </cell>
          <cell r="L59">
            <v>382</v>
          </cell>
        </row>
        <row r="60">
          <cell r="C60" t="str">
            <v>Raedler Richard</v>
          </cell>
          <cell r="D60" t="str">
            <v>Boudry / Renforcé</v>
          </cell>
          <cell r="E60">
            <v>6</v>
          </cell>
          <cell r="F60" t="str">
            <v>B</v>
          </cell>
          <cell r="G60">
            <v>3</v>
          </cell>
          <cell r="H60">
            <v>94</v>
          </cell>
          <cell r="I60">
            <v>98</v>
          </cell>
          <cell r="J60">
            <v>96</v>
          </cell>
          <cell r="K60">
            <v>97</v>
          </cell>
          <cell r="L60">
            <v>385</v>
          </cell>
        </row>
        <row r="61">
          <cell r="C61" t="str">
            <v>Raedler Richard</v>
          </cell>
          <cell r="D61" t="str">
            <v>Boudry / Renforcé</v>
          </cell>
          <cell r="E61">
            <v>6</v>
          </cell>
          <cell r="F61" t="str">
            <v>B</v>
          </cell>
          <cell r="G61">
            <v>4</v>
          </cell>
          <cell r="H61">
            <v>97</v>
          </cell>
          <cell r="I61">
            <v>96</v>
          </cell>
          <cell r="J61">
            <v>95</v>
          </cell>
          <cell r="K61">
            <v>97</v>
          </cell>
          <cell r="L61">
            <v>385</v>
          </cell>
        </row>
        <row r="62">
          <cell r="C62" t="str">
            <v>Cochet Jean-Claude</v>
          </cell>
          <cell r="D62" t="str">
            <v>Yverdon</v>
          </cell>
          <cell r="E62">
            <v>7</v>
          </cell>
          <cell r="F62" t="str">
            <v>A</v>
          </cell>
          <cell r="G62">
            <v>0</v>
          </cell>
          <cell r="H62">
            <v>379</v>
          </cell>
          <cell r="I62">
            <v>382</v>
          </cell>
          <cell r="J62">
            <v>382</v>
          </cell>
          <cell r="K62">
            <v>380</v>
          </cell>
        </row>
        <row r="63">
          <cell r="C63" t="str">
            <v>Cochet Jean-Claude</v>
          </cell>
          <cell r="D63" t="str">
            <v>Yverdon</v>
          </cell>
          <cell r="E63">
            <v>7</v>
          </cell>
          <cell r="F63" t="str">
            <v>A</v>
          </cell>
          <cell r="G63">
            <v>1</v>
          </cell>
          <cell r="H63">
            <v>96</v>
          </cell>
          <cell r="I63">
            <v>96</v>
          </cell>
          <cell r="J63">
            <v>91</v>
          </cell>
          <cell r="K63">
            <v>96</v>
          </cell>
          <cell r="L63">
            <v>379</v>
          </cell>
        </row>
        <row r="64">
          <cell r="C64" t="str">
            <v>Cochet Jean-Claude</v>
          </cell>
          <cell r="D64" t="str">
            <v>Yverdon</v>
          </cell>
          <cell r="E64">
            <v>7</v>
          </cell>
          <cell r="F64" t="str">
            <v>A</v>
          </cell>
          <cell r="G64">
            <v>2</v>
          </cell>
          <cell r="H64">
            <v>94</v>
          </cell>
          <cell r="I64">
            <v>96</v>
          </cell>
          <cell r="J64">
            <v>95</v>
          </cell>
          <cell r="K64">
            <v>97</v>
          </cell>
          <cell r="L64">
            <v>382</v>
          </cell>
        </row>
        <row r="65">
          <cell r="C65" t="str">
            <v>Cochet Jean-Claude</v>
          </cell>
          <cell r="D65" t="str">
            <v>Yverdon</v>
          </cell>
          <cell r="E65">
            <v>7</v>
          </cell>
          <cell r="F65" t="str">
            <v>A</v>
          </cell>
          <cell r="G65">
            <v>3</v>
          </cell>
          <cell r="H65">
            <v>98</v>
          </cell>
          <cell r="I65">
            <v>93</v>
          </cell>
          <cell r="J65">
            <v>95</v>
          </cell>
          <cell r="K65">
            <v>96</v>
          </cell>
          <cell r="L65">
            <v>382</v>
          </cell>
        </row>
        <row r="66">
          <cell r="C66" t="str">
            <v>Cochet Jean-Claude</v>
          </cell>
          <cell r="D66" t="str">
            <v>Yverdon</v>
          </cell>
          <cell r="E66">
            <v>7</v>
          </cell>
          <cell r="F66" t="str">
            <v>A</v>
          </cell>
          <cell r="G66">
            <v>4</v>
          </cell>
          <cell r="H66">
            <v>95</v>
          </cell>
          <cell r="I66">
            <v>96</v>
          </cell>
          <cell r="J66">
            <v>95</v>
          </cell>
          <cell r="K66">
            <v>94</v>
          </cell>
          <cell r="L66">
            <v>380</v>
          </cell>
        </row>
        <row r="67">
          <cell r="C67" t="str">
            <v>Regamey Michel</v>
          </cell>
          <cell r="D67" t="str">
            <v>Yverdon</v>
          </cell>
          <cell r="E67">
            <v>7</v>
          </cell>
          <cell r="F67" t="str">
            <v>B</v>
          </cell>
          <cell r="G67">
            <v>0</v>
          </cell>
          <cell r="H67">
            <v>382</v>
          </cell>
          <cell r="I67">
            <v>375</v>
          </cell>
          <cell r="J67">
            <v>385</v>
          </cell>
          <cell r="K67">
            <v>385</v>
          </cell>
        </row>
        <row r="68">
          <cell r="C68" t="str">
            <v>Regamey Michel</v>
          </cell>
          <cell r="D68" t="str">
            <v>Yverdon</v>
          </cell>
          <cell r="E68">
            <v>7</v>
          </cell>
          <cell r="F68" t="str">
            <v>B</v>
          </cell>
          <cell r="G68">
            <v>1</v>
          </cell>
          <cell r="H68">
            <v>96</v>
          </cell>
          <cell r="I68">
            <v>99</v>
          </cell>
          <cell r="J68">
            <v>91</v>
          </cell>
          <cell r="K68">
            <v>96</v>
          </cell>
          <cell r="L68">
            <v>382</v>
          </cell>
        </row>
        <row r="69">
          <cell r="C69" t="str">
            <v>Regamey Michel</v>
          </cell>
          <cell r="D69" t="str">
            <v>Yverdon</v>
          </cell>
          <cell r="E69">
            <v>7</v>
          </cell>
          <cell r="F69" t="str">
            <v>B</v>
          </cell>
          <cell r="G69">
            <v>2</v>
          </cell>
          <cell r="H69">
            <v>92</v>
          </cell>
          <cell r="I69">
            <v>92</v>
          </cell>
          <cell r="J69">
            <v>96</v>
          </cell>
          <cell r="K69">
            <v>95</v>
          </cell>
          <cell r="L69">
            <v>375</v>
          </cell>
        </row>
        <row r="70">
          <cell r="C70" t="str">
            <v>Regamey Michel</v>
          </cell>
          <cell r="D70" t="str">
            <v>Yverdon</v>
          </cell>
          <cell r="E70">
            <v>7</v>
          </cell>
          <cell r="F70" t="str">
            <v>B</v>
          </cell>
          <cell r="G70">
            <v>3</v>
          </cell>
          <cell r="H70">
            <v>95</v>
          </cell>
          <cell r="I70">
            <v>97</v>
          </cell>
          <cell r="J70">
            <v>97</v>
          </cell>
          <cell r="K70">
            <v>96</v>
          </cell>
          <cell r="L70">
            <v>385</v>
          </cell>
        </row>
        <row r="71">
          <cell r="C71" t="str">
            <v>Regamey Michel</v>
          </cell>
          <cell r="D71" t="str">
            <v>Yverdon</v>
          </cell>
          <cell r="E71">
            <v>7</v>
          </cell>
          <cell r="F71" t="str">
            <v>B</v>
          </cell>
          <cell r="G71">
            <v>4</v>
          </cell>
          <cell r="H71">
            <v>94</v>
          </cell>
          <cell r="I71">
            <v>95</v>
          </cell>
          <cell r="J71">
            <v>99</v>
          </cell>
          <cell r="K71">
            <v>97</v>
          </cell>
          <cell r="L71">
            <v>385</v>
          </cell>
        </row>
        <row r="72">
          <cell r="C72" t="str">
            <v>Favre Jean-Daniel</v>
          </cell>
          <cell r="D72" t="str">
            <v>Martigny / 1</v>
          </cell>
          <cell r="E72">
            <v>8</v>
          </cell>
          <cell r="F72" t="str">
            <v>A</v>
          </cell>
          <cell r="G72">
            <v>0</v>
          </cell>
          <cell r="H72">
            <v>377</v>
          </cell>
          <cell r="I72">
            <v>373</v>
          </cell>
          <cell r="J72">
            <v>380</v>
          </cell>
          <cell r="K72">
            <v>376</v>
          </cell>
        </row>
        <row r="73">
          <cell r="C73" t="str">
            <v>Favre Jean-Daniel</v>
          </cell>
          <cell r="D73" t="str">
            <v>Martigny / 1</v>
          </cell>
          <cell r="E73">
            <v>8</v>
          </cell>
          <cell r="F73" t="str">
            <v>A</v>
          </cell>
          <cell r="G73">
            <v>1</v>
          </cell>
          <cell r="H73">
            <v>90</v>
          </cell>
          <cell r="I73">
            <v>97</v>
          </cell>
          <cell r="J73">
            <v>95</v>
          </cell>
          <cell r="K73">
            <v>95</v>
          </cell>
          <cell r="L73">
            <v>377</v>
          </cell>
        </row>
        <row r="74">
          <cell r="C74" t="str">
            <v>Favre Jean-Daniel</v>
          </cell>
          <cell r="D74" t="str">
            <v>Martigny / 1</v>
          </cell>
          <cell r="E74">
            <v>8</v>
          </cell>
          <cell r="F74" t="str">
            <v>A</v>
          </cell>
          <cell r="G74">
            <v>2</v>
          </cell>
          <cell r="H74">
            <v>93</v>
          </cell>
          <cell r="I74">
            <v>95</v>
          </cell>
          <cell r="J74">
            <v>92</v>
          </cell>
          <cell r="K74">
            <v>93</v>
          </cell>
          <cell r="L74">
            <v>373</v>
          </cell>
        </row>
        <row r="75">
          <cell r="C75" t="str">
            <v>Favre Jean-Daniel</v>
          </cell>
          <cell r="D75" t="str">
            <v>Martigny / 1</v>
          </cell>
          <cell r="E75">
            <v>8</v>
          </cell>
          <cell r="F75" t="str">
            <v>A</v>
          </cell>
          <cell r="G75">
            <v>3</v>
          </cell>
          <cell r="H75">
            <v>95</v>
          </cell>
          <cell r="I75">
            <v>96</v>
          </cell>
          <cell r="J75">
            <v>93</v>
          </cell>
          <cell r="K75">
            <v>96</v>
          </cell>
          <cell r="L75">
            <v>380</v>
          </cell>
        </row>
        <row r="76">
          <cell r="C76" t="str">
            <v>Favre Jean-Daniel</v>
          </cell>
          <cell r="D76" t="str">
            <v>Martigny / 1</v>
          </cell>
          <cell r="E76">
            <v>8</v>
          </cell>
          <cell r="F76" t="str">
            <v>A</v>
          </cell>
          <cell r="G76">
            <v>4</v>
          </cell>
          <cell r="H76">
            <v>92</v>
          </cell>
          <cell r="I76">
            <v>94</v>
          </cell>
          <cell r="J76">
            <v>95</v>
          </cell>
          <cell r="K76">
            <v>95</v>
          </cell>
          <cell r="L76">
            <v>376</v>
          </cell>
        </row>
        <row r="77">
          <cell r="C77" t="str">
            <v>Schütz Jean-Luc</v>
          </cell>
          <cell r="D77" t="str">
            <v>Martigny / 1</v>
          </cell>
          <cell r="E77">
            <v>8</v>
          </cell>
          <cell r="F77" t="str">
            <v>B</v>
          </cell>
          <cell r="G77">
            <v>0</v>
          </cell>
          <cell r="H77">
            <v>363</v>
          </cell>
          <cell r="I77">
            <v>370</v>
          </cell>
          <cell r="J77">
            <v>350</v>
          </cell>
          <cell r="K77">
            <v>367</v>
          </cell>
        </row>
        <row r="78">
          <cell r="C78" t="str">
            <v>Schütz Jean-Luc</v>
          </cell>
          <cell r="D78" t="str">
            <v>Martigny / 1</v>
          </cell>
          <cell r="E78">
            <v>8</v>
          </cell>
          <cell r="F78" t="str">
            <v>B</v>
          </cell>
          <cell r="G78">
            <v>1</v>
          </cell>
          <cell r="H78">
            <v>88</v>
          </cell>
          <cell r="I78">
            <v>92</v>
          </cell>
          <cell r="J78">
            <v>90</v>
          </cell>
          <cell r="K78">
            <v>93</v>
          </cell>
          <cell r="L78">
            <v>363</v>
          </cell>
        </row>
        <row r="79">
          <cell r="C79" t="str">
            <v>Schütz Jean-Luc</v>
          </cell>
          <cell r="D79" t="str">
            <v>Martigny / 1</v>
          </cell>
          <cell r="E79">
            <v>8</v>
          </cell>
          <cell r="F79" t="str">
            <v>B</v>
          </cell>
          <cell r="G79">
            <v>2</v>
          </cell>
          <cell r="H79">
            <v>91</v>
          </cell>
          <cell r="I79">
            <v>94</v>
          </cell>
          <cell r="J79">
            <v>92</v>
          </cell>
          <cell r="K79">
            <v>93</v>
          </cell>
          <cell r="L79">
            <v>370</v>
          </cell>
        </row>
        <row r="80">
          <cell r="C80" t="str">
            <v>Schütz Jean-Luc</v>
          </cell>
          <cell r="D80" t="str">
            <v>Martigny / 1</v>
          </cell>
          <cell r="E80">
            <v>8</v>
          </cell>
          <cell r="F80" t="str">
            <v>B</v>
          </cell>
          <cell r="G80">
            <v>3</v>
          </cell>
          <cell r="H80">
            <v>87</v>
          </cell>
          <cell r="I80">
            <v>86</v>
          </cell>
          <cell r="J80">
            <v>88</v>
          </cell>
          <cell r="K80">
            <v>89</v>
          </cell>
          <cell r="L80">
            <v>350</v>
          </cell>
        </row>
        <row r="81">
          <cell r="C81" t="str">
            <v>Schütz Jean-Luc</v>
          </cell>
          <cell r="D81" t="str">
            <v>Martigny / 1</v>
          </cell>
          <cell r="E81">
            <v>8</v>
          </cell>
          <cell r="F81" t="str">
            <v>B</v>
          </cell>
          <cell r="G81">
            <v>4</v>
          </cell>
          <cell r="H81">
            <v>91</v>
          </cell>
          <cell r="I81">
            <v>91</v>
          </cell>
          <cell r="J81">
            <v>95</v>
          </cell>
          <cell r="K81">
            <v>90</v>
          </cell>
          <cell r="L81">
            <v>367</v>
          </cell>
        </row>
        <row r="82">
          <cell r="C82" t="str">
            <v>Saladin Daniel</v>
          </cell>
          <cell r="D82" t="str">
            <v>Delémont-Ville / 1</v>
          </cell>
          <cell r="E82">
            <v>9</v>
          </cell>
          <cell r="F82" t="str">
            <v>A</v>
          </cell>
          <cell r="G82">
            <v>0</v>
          </cell>
          <cell r="H82">
            <v>375</v>
          </cell>
          <cell r="I82">
            <v>375</v>
          </cell>
          <cell r="J82">
            <v>388</v>
          </cell>
          <cell r="K82">
            <v>378</v>
          </cell>
        </row>
        <row r="83">
          <cell r="C83" t="str">
            <v>Saladin Daniel</v>
          </cell>
          <cell r="D83" t="str">
            <v>Delémont-Ville / 1</v>
          </cell>
          <cell r="E83">
            <v>9</v>
          </cell>
          <cell r="F83" t="str">
            <v>A</v>
          </cell>
          <cell r="G83">
            <v>1</v>
          </cell>
          <cell r="H83">
            <v>94</v>
          </cell>
          <cell r="I83">
            <v>95</v>
          </cell>
          <cell r="J83">
            <v>94</v>
          </cell>
          <cell r="K83">
            <v>92</v>
          </cell>
          <cell r="L83">
            <v>375</v>
          </cell>
        </row>
        <row r="84">
          <cell r="C84" t="str">
            <v>Saladin Daniel</v>
          </cell>
          <cell r="D84" t="str">
            <v>Delémont-Ville / 1</v>
          </cell>
          <cell r="E84">
            <v>9</v>
          </cell>
          <cell r="F84" t="str">
            <v>A</v>
          </cell>
          <cell r="G84">
            <v>2</v>
          </cell>
          <cell r="H84">
            <v>93</v>
          </cell>
          <cell r="I84">
            <v>91</v>
          </cell>
          <cell r="J84">
            <v>94</v>
          </cell>
          <cell r="K84">
            <v>97</v>
          </cell>
          <cell r="L84">
            <v>375</v>
          </cell>
        </row>
        <row r="85">
          <cell r="C85" t="str">
            <v>Saladin Daniel</v>
          </cell>
          <cell r="D85" t="str">
            <v>Delémont-Ville / 1</v>
          </cell>
          <cell r="E85">
            <v>9</v>
          </cell>
          <cell r="F85" t="str">
            <v>A</v>
          </cell>
          <cell r="G85">
            <v>3</v>
          </cell>
          <cell r="H85">
            <v>97</v>
          </cell>
          <cell r="I85">
            <v>97</v>
          </cell>
          <cell r="J85">
            <v>97</v>
          </cell>
          <cell r="K85">
            <v>97</v>
          </cell>
          <cell r="L85">
            <v>388</v>
          </cell>
        </row>
        <row r="86">
          <cell r="C86" t="str">
            <v>Saladin Daniel</v>
          </cell>
          <cell r="D86" t="str">
            <v>Delémont-Ville / 1</v>
          </cell>
          <cell r="E86">
            <v>9</v>
          </cell>
          <cell r="F86" t="str">
            <v>A</v>
          </cell>
          <cell r="G86">
            <v>4</v>
          </cell>
          <cell r="H86">
            <v>96</v>
          </cell>
          <cell r="I86">
            <v>93</v>
          </cell>
          <cell r="J86">
            <v>94</v>
          </cell>
          <cell r="K86">
            <v>95</v>
          </cell>
          <cell r="L86">
            <v>378</v>
          </cell>
        </row>
        <row r="87">
          <cell r="C87" t="str">
            <v>Anker Jean</v>
          </cell>
          <cell r="D87" t="str">
            <v>Delémont-Ville / 1</v>
          </cell>
          <cell r="E87">
            <v>9</v>
          </cell>
          <cell r="F87" t="str">
            <v>B</v>
          </cell>
          <cell r="G87">
            <v>0</v>
          </cell>
          <cell r="H87">
            <v>371</v>
          </cell>
          <cell r="I87">
            <v>376</v>
          </cell>
          <cell r="J87">
            <v>372</v>
          </cell>
          <cell r="K87">
            <v>358</v>
          </cell>
        </row>
        <row r="88">
          <cell r="C88" t="str">
            <v>Anker Jean</v>
          </cell>
          <cell r="D88" t="str">
            <v>Delémont-Ville / 1</v>
          </cell>
          <cell r="E88">
            <v>9</v>
          </cell>
          <cell r="F88" t="str">
            <v>B</v>
          </cell>
          <cell r="G88">
            <v>1</v>
          </cell>
          <cell r="H88">
            <v>90</v>
          </cell>
          <cell r="I88">
            <v>93</v>
          </cell>
          <cell r="J88">
            <v>96</v>
          </cell>
          <cell r="K88">
            <v>92</v>
          </cell>
          <cell r="L88">
            <v>371</v>
          </cell>
        </row>
        <row r="89">
          <cell r="C89" t="str">
            <v>Anker Jean</v>
          </cell>
          <cell r="D89" t="str">
            <v>Delémont-Ville / 1</v>
          </cell>
          <cell r="E89">
            <v>9</v>
          </cell>
          <cell r="F89" t="str">
            <v>B</v>
          </cell>
          <cell r="G89">
            <v>2</v>
          </cell>
          <cell r="H89">
            <v>93</v>
          </cell>
          <cell r="I89">
            <v>93</v>
          </cell>
          <cell r="J89">
            <v>95</v>
          </cell>
          <cell r="K89">
            <v>95</v>
          </cell>
          <cell r="L89">
            <v>376</v>
          </cell>
        </row>
        <row r="90">
          <cell r="C90" t="str">
            <v>Anker Jean</v>
          </cell>
          <cell r="D90" t="str">
            <v>Delémont-Ville / 1</v>
          </cell>
          <cell r="E90">
            <v>9</v>
          </cell>
          <cell r="F90" t="str">
            <v>B</v>
          </cell>
          <cell r="G90">
            <v>3</v>
          </cell>
          <cell r="H90">
            <v>95</v>
          </cell>
          <cell r="I90">
            <v>93</v>
          </cell>
          <cell r="J90">
            <v>93</v>
          </cell>
          <cell r="K90">
            <v>91</v>
          </cell>
          <cell r="L90">
            <v>372</v>
          </cell>
        </row>
        <row r="91">
          <cell r="C91" t="str">
            <v>Anker Jean</v>
          </cell>
          <cell r="D91" t="str">
            <v>Delémont-Ville / 1</v>
          </cell>
          <cell r="E91">
            <v>9</v>
          </cell>
          <cell r="F91" t="str">
            <v>B</v>
          </cell>
          <cell r="G91">
            <v>4</v>
          </cell>
          <cell r="H91">
            <v>94</v>
          </cell>
          <cell r="I91">
            <v>92</v>
          </cell>
          <cell r="J91">
            <v>87</v>
          </cell>
          <cell r="K91">
            <v>85</v>
          </cell>
          <cell r="L91">
            <v>358</v>
          </cell>
        </row>
        <row r="92">
          <cell r="C92" t="str">
            <v>Bron Christian</v>
          </cell>
          <cell r="D92" t="str">
            <v>Omega 007</v>
          </cell>
          <cell r="E92">
            <v>10</v>
          </cell>
          <cell r="F92" t="str">
            <v>A</v>
          </cell>
          <cell r="G92">
            <v>0</v>
          </cell>
          <cell r="H92">
            <v>347</v>
          </cell>
          <cell r="I92">
            <v>360</v>
          </cell>
          <cell r="J92">
            <v>360</v>
          </cell>
          <cell r="K92">
            <v>342</v>
          </cell>
        </row>
        <row r="93">
          <cell r="C93" t="str">
            <v>Bron Christian</v>
          </cell>
          <cell r="D93" t="str">
            <v>Omega 007</v>
          </cell>
          <cell r="E93">
            <v>10</v>
          </cell>
          <cell r="F93" t="str">
            <v>A</v>
          </cell>
          <cell r="G93">
            <v>1</v>
          </cell>
          <cell r="H93">
            <v>87</v>
          </cell>
          <cell r="I93">
            <v>88</v>
          </cell>
          <cell r="J93">
            <v>87</v>
          </cell>
          <cell r="K93">
            <v>85</v>
          </cell>
          <cell r="L93">
            <v>347</v>
          </cell>
        </row>
        <row r="94">
          <cell r="C94" t="str">
            <v>Bron Christian</v>
          </cell>
          <cell r="D94" t="str">
            <v>Omega 007</v>
          </cell>
          <cell r="E94">
            <v>10</v>
          </cell>
          <cell r="F94" t="str">
            <v>A</v>
          </cell>
          <cell r="G94">
            <v>2</v>
          </cell>
          <cell r="H94">
            <v>92</v>
          </cell>
          <cell r="I94">
            <v>93</v>
          </cell>
          <cell r="J94">
            <v>85</v>
          </cell>
          <cell r="K94">
            <v>90</v>
          </cell>
          <cell r="L94">
            <v>360</v>
          </cell>
        </row>
        <row r="95">
          <cell r="C95" t="str">
            <v>Bron Christian</v>
          </cell>
          <cell r="D95" t="str">
            <v>Omega 007</v>
          </cell>
          <cell r="E95">
            <v>10</v>
          </cell>
          <cell r="F95" t="str">
            <v>A</v>
          </cell>
          <cell r="G95">
            <v>3</v>
          </cell>
          <cell r="H95">
            <v>92</v>
          </cell>
          <cell r="I95">
            <v>89</v>
          </cell>
          <cell r="J95">
            <v>90</v>
          </cell>
          <cell r="K95">
            <v>89</v>
          </cell>
          <cell r="L95">
            <v>360</v>
          </cell>
        </row>
        <row r="96">
          <cell r="C96" t="str">
            <v>Bron Christian</v>
          </cell>
          <cell r="D96" t="str">
            <v>Omega 007</v>
          </cell>
          <cell r="E96">
            <v>10</v>
          </cell>
          <cell r="F96" t="str">
            <v>A</v>
          </cell>
          <cell r="G96">
            <v>4</v>
          </cell>
          <cell r="H96">
            <v>79</v>
          </cell>
          <cell r="I96">
            <v>88</v>
          </cell>
          <cell r="J96">
            <v>87</v>
          </cell>
          <cell r="K96">
            <v>88</v>
          </cell>
          <cell r="L96">
            <v>342</v>
          </cell>
        </row>
        <row r="97">
          <cell r="C97" t="str">
            <v>Chuat Thierry</v>
          </cell>
          <cell r="D97" t="str">
            <v>Omega 007</v>
          </cell>
          <cell r="E97">
            <v>10</v>
          </cell>
          <cell r="F97" t="str">
            <v>B</v>
          </cell>
          <cell r="G97">
            <v>0</v>
          </cell>
          <cell r="H97">
            <v>360</v>
          </cell>
          <cell r="I97">
            <v>344</v>
          </cell>
          <cell r="J97">
            <v>345</v>
          </cell>
          <cell r="K97">
            <v>345</v>
          </cell>
        </row>
        <row r="98">
          <cell r="C98" t="str">
            <v>Chuat Thierry</v>
          </cell>
          <cell r="D98" t="str">
            <v>Omega 007</v>
          </cell>
          <cell r="E98">
            <v>10</v>
          </cell>
          <cell r="F98" t="str">
            <v>B</v>
          </cell>
          <cell r="G98">
            <v>1</v>
          </cell>
          <cell r="H98">
            <v>89</v>
          </cell>
          <cell r="I98">
            <v>93</v>
          </cell>
          <cell r="J98">
            <v>92</v>
          </cell>
          <cell r="K98">
            <v>86</v>
          </cell>
          <cell r="L98">
            <v>360</v>
          </cell>
        </row>
        <row r="99">
          <cell r="C99" t="str">
            <v>Chuat Thierry</v>
          </cell>
          <cell r="D99" t="str">
            <v>Omega 007</v>
          </cell>
          <cell r="E99">
            <v>10</v>
          </cell>
          <cell r="F99" t="str">
            <v>B</v>
          </cell>
          <cell r="G99">
            <v>2</v>
          </cell>
          <cell r="H99">
            <v>84</v>
          </cell>
          <cell r="I99">
            <v>89</v>
          </cell>
          <cell r="J99">
            <v>88</v>
          </cell>
          <cell r="K99">
            <v>83</v>
          </cell>
          <cell r="L99">
            <v>344</v>
          </cell>
        </row>
        <row r="100">
          <cell r="C100" t="str">
            <v>Chuat Thierry</v>
          </cell>
          <cell r="D100" t="str">
            <v>Omega 007</v>
          </cell>
          <cell r="E100">
            <v>10</v>
          </cell>
          <cell r="F100" t="str">
            <v>B</v>
          </cell>
          <cell r="G100">
            <v>3</v>
          </cell>
          <cell r="H100">
            <v>85</v>
          </cell>
          <cell r="I100">
            <v>86</v>
          </cell>
          <cell r="J100">
            <v>85</v>
          </cell>
          <cell r="K100">
            <v>89</v>
          </cell>
          <cell r="L100">
            <v>345</v>
          </cell>
        </row>
        <row r="101">
          <cell r="C101" t="str">
            <v>Chuat Thierry</v>
          </cell>
          <cell r="D101" t="str">
            <v>Omega 007</v>
          </cell>
          <cell r="E101">
            <v>10</v>
          </cell>
          <cell r="F101" t="str">
            <v>B</v>
          </cell>
          <cell r="G101">
            <v>4</v>
          </cell>
          <cell r="H101">
            <v>90</v>
          </cell>
          <cell r="I101">
            <v>83</v>
          </cell>
          <cell r="J101">
            <v>85</v>
          </cell>
          <cell r="K101">
            <v>87</v>
          </cell>
          <cell r="L101">
            <v>345</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M34" sqref="M34"/>
    </sheetView>
  </sheetViews>
  <sheetFormatPr baseColWidth="10" defaultColWidth="11.453125" defaultRowHeight="12.5" x14ac:dyDescent="0.25"/>
  <cols>
    <col min="1" max="16384" width="11.453125" style="81"/>
  </cols>
  <sheetData/>
  <sheetProtection algorithmName="SHA-512" hashValue="umJS3avZ2gzu8eT51lNDPoB56JqN7N1Jnuxpe3tbGDQgYwVezuX1Gpq13JN75OdXILEPERXH5xCUZZr/Wj9jCA==" saltValue="mJ7j/VjyOunLTj8cJodVGQ==" spinCount="100000" sheet="1" objects="1" scenarios="1" selectLockedCells="1" selectUnlockedCells="1"/>
  <pageMargins left="0.78740157499999996" right="0.78740157499999996" top="0.984251969" bottom="0.984251969" header="0.4921259845" footer="0.492125984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4"/>
  <sheetViews>
    <sheetView workbookViewId="0">
      <selection activeCell="C7" sqref="C7"/>
    </sheetView>
  </sheetViews>
  <sheetFormatPr baseColWidth="10" defaultRowHeight="12.5" x14ac:dyDescent="0.25"/>
  <cols>
    <col min="1" max="1" width="16.81640625" style="41" customWidth="1"/>
    <col min="2" max="3" width="11.453125" style="41"/>
    <col min="4" max="6" width="15.7265625" style="41" customWidth="1"/>
    <col min="7" max="256" width="11.453125" style="41"/>
    <col min="257" max="257" width="16.81640625" style="41" customWidth="1"/>
    <col min="258" max="259" width="11.453125" style="41"/>
    <col min="260" max="262" width="15.7265625" style="41" customWidth="1"/>
    <col min="263" max="512" width="11.453125" style="41"/>
    <col min="513" max="513" width="16.81640625" style="41" customWidth="1"/>
    <col min="514" max="515" width="11.453125" style="41"/>
    <col min="516" max="518" width="15.7265625" style="41" customWidth="1"/>
    <col min="519" max="768" width="11.453125" style="41"/>
    <col min="769" max="769" width="16.81640625" style="41" customWidth="1"/>
    <col min="770" max="771" width="11.453125" style="41"/>
    <col min="772" max="774" width="15.7265625" style="41" customWidth="1"/>
    <col min="775" max="1024" width="11.453125" style="41"/>
    <col min="1025" max="1025" width="16.81640625" style="41" customWidth="1"/>
    <col min="1026" max="1027" width="11.453125" style="41"/>
    <col min="1028" max="1030" width="15.7265625" style="41" customWidth="1"/>
    <col min="1031" max="1280" width="11.453125" style="41"/>
    <col min="1281" max="1281" width="16.81640625" style="41" customWidth="1"/>
    <col min="1282" max="1283" width="11.453125" style="41"/>
    <col min="1284" max="1286" width="15.7265625" style="41" customWidth="1"/>
    <col min="1287" max="1536" width="11.453125" style="41"/>
    <col min="1537" max="1537" width="16.81640625" style="41" customWidth="1"/>
    <col min="1538" max="1539" width="11.453125" style="41"/>
    <col min="1540" max="1542" width="15.7265625" style="41" customWidth="1"/>
    <col min="1543" max="1792" width="11.453125" style="41"/>
    <col min="1793" max="1793" width="16.81640625" style="41" customWidth="1"/>
    <col min="1794" max="1795" width="11.453125" style="41"/>
    <col min="1796" max="1798" width="15.7265625" style="41" customWidth="1"/>
    <col min="1799" max="2048" width="11.453125" style="41"/>
    <col min="2049" max="2049" width="16.81640625" style="41" customWidth="1"/>
    <col min="2050" max="2051" width="11.453125" style="41"/>
    <col min="2052" max="2054" width="15.7265625" style="41" customWidth="1"/>
    <col min="2055" max="2304" width="11.453125" style="41"/>
    <col min="2305" max="2305" width="16.81640625" style="41" customWidth="1"/>
    <col min="2306" max="2307" width="11.453125" style="41"/>
    <col min="2308" max="2310" width="15.7265625" style="41" customWidth="1"/>
    <col min="2311" max="2560" width="11.453125" style="41"/>
    <col min="2561" max="2561" width="16.81640625" style="41" customWidth="1"/>
    <col min="2562" max="2563" width="11.453125" style="41"/>
    <col min="2564" max="2566" width="15.7265625" style="41" customWidth="1"/>
    <col min="2567" max="2816" width="11.453125" style="41"/>
    <col min="2817" max="2817" width="16.81640625" style="41" customWidth="1"/>
    <col min="2818" max="2819" width="11.453125" style="41"/>
    <col min="2820" max="2822" width="15.7265625" style="41" customWidth="1"/>
    <col min="2823" max="3072" width="11.453125" style="41"/>
    <col min="3073" max="3073" width="16.81640625" style="41" customWidth="1"/>
    <col min="3074" max="3075" width="11.453125" style="41"/>
    <col min="3076" max="3078" width="15.7265625" style="41" customWidth="1"/>
    <col min="3079" max="3328" width="11.453125" style="41"/>
    <col min="3329" max="3329" width="16.81640625" style="41" customWidth="1"/>
    <col min="3330" max="3331" width="11.453125" style="41"/>
    <col min="3332" max="3334" width="15.7265625" style="41" customWidth="1"/>
    <col min="3335" max="3584" width="11.453125" style="41"/>
    <col min="3585" max="3585" width="16.81640625" style="41" customWidth="1"/>
    <col min="3586" max="3587" width="11.453125" style="41"/>
    <col min="3588" max="3590" width="15.7265625" style="41" customWidth="1"/>
    <col min="3591" max="3840" width="11.453125" style="41"/>
    <col min="3841" max="3841" width="16.81640625" style="41" customWidth="1"/>
    <col min="3842" max="3843" width="11.453125" style="41"/>
    <col min="3844" max="3846" width="15.7265625" style="41" customWidth="1"/>
    <col min="3847" max="4096" width="11.453125" style="41"/>
    <col min="4097" max="4097" width="16.81640625" style="41" customWidth="1"/>
    <col min="4098" max="4099" width="11.453125" style="41"/>
    <col min="4100" max="4102" width="15.7265625" style="41" customWidth="1"/>
    <col min="4103" max="4352" width="11.453125" style="41"/>
    <col min="4353" max="4353" width="16.81640625" style="41" customWidth="1"/>
    <col min="4354" max="4355" width="11.453125" style="41"/>
    <col min="4356" max="4358" width="15.7265625" style="41" customWidth="1"/>
    <col min="4359" max="4608" width="11.453125" style="41"/>
    <col min="4609" max="4609" width="16.81640625" style="41" customWidth="1"/>
    <col min="4610" max="4611" width="11.453125" style="41"/>
    <col min="4612" max="4614" width="15.7265625" style="41" customWidth="1"/>
    <col min="4615" max="4864" width="11.453125" style="41"/>
    <col min="4865" max="4865" width="16.81640625" style="41" customWidth="1"/>
    <col min="4866" max="4867" width="11.453125" style="41"/>
    <col min="4868" max="4870" width="15.7265625" style="41" customWidth="1"/>
    <col min="4871" max="5120" width="11.453125" style="41"/>
    <col min="5121" max="5121" width="16.81640625" style="41" customWidth="1"/>
    <col min="5122" max="5123" width="11.453125" style="41"/>
    <col min="5124" max="5126" width="15.7265625" style="41" customWidth="1"/>
    <col min="5127" max="5376" width="11.453125" style="41"/>
    <col min="5377" max="5377" width="16.81640625" style="41" customWidth="1"/>
    <col min="5378" max="5379" width="11.453125" style="41"/>
    <col min="5380" max="5382" width="15.7265625" style="41" customWidth="1"/>
    <col min="5383" max="5632" width="11.453125" style="41"/>
    <col min="5633" max="5633" width="16.81640625" style="41" customWidth="1"/>
    <col min="5634" max="5635" width="11.453125" style="41"/>
    <col min="5636" max="5638" width="15.7265625" style="41" customWidth="1"/>
    <col min="5639" max="5888" width="11.453125" style="41"/>
    <col min="5889" max="5889" width="16.81640625" style="41" customWidth="1"/>
    <col min="5890" max="5891" width="11.453125" style="41"/>
    <col min="5892" max="5894" width="15.7265625" style="41" customWidth="1"/>
    <col min="5895" max="6144" width="11.453125" style="41"/>
    <col min="6145" max="6145" width="16.81640625" style="41" customWidth="1"/>
    <col min="6146" max="6147" width="11.453125" style="41"/>
    <col min="6148" max="6150" width="15.7265625" style="41" customWidth="1"/>
    <col min="6151" max="6400" width="11.453125" style="41"/>
    <col min="6401" max="6401" width="16.81640625" style="41" customWidth="1"/>
    <col min="6402" max="6403" width="11.453125" style="41"/>
    <col min="6404" max="6406" width="15.7265625" style="41" customWidth="1"/>
    <col min="6407" max="6656" width="11.453125" style="41"/>
    <col min="6657" max="6657" width="16.81640625" style="41" customWidth="1"/>
    <col min="6658" max="6659" width="11.453125" style="41"/>
    <col min="6660" max="6662" width="15.7265625" style="41" customWidth="1"/>
    <col min="6663" max="6912" width="11.453125" style="41"/>
    <col min="6913" max="6913" width="16.81640625" style="41" customWidth="1"/>
    <col min="6914" max="6915" width="11.453125" style="41"/>
    <col min="6916" max="6918" width="15.7265625" style="41" customWidth="1"/>
    <col min="6919" max="7168" width="11.453125" style="41"/>
    <col min="7169" max="7169" width="16.81640625" style="41" customWidth="1"/>
    <col min="7170" max="7171" width="11.453125" style="41"/>
    <col min="7172" max="7174" width="15.7265625" style="41" customWidth="1"/>
    <col min="7175" max="7424" width="11.453125" style="41"/>
    <col min="7425" max="7425" width="16.81640625" style="41" customWidth="1"/>
    <col min="7426" max="7427" width="11.453125" style="41"/>
    <col min="7428" max="7430" width="15.7265625" style="41" customWidth="1"/>
    <col min="7431" max="7680" width="11.453125" style="41"/>
    <col min="7681" max="7681" width="16.81640625" style="41" customWidth="1"/>
    <col min="7682" max="7683" width="11.453125" style="41"/>
    <col min="7684" max="7686" width="15.7265625" style="41" customWidth="1"/>
    <col min="7687" max="7936" width="11.453125" style="41"/>
    <col min="7937" max="7937" width="16.81640625" style="41" customWidth="1"/>
    <col min="7938" max="7939" width="11.453125" style="41"/>
    <col min="7940" max="7942" width="15.7265625" style="41" customWidth="1"/>
    <col min="7943" max="8192" width="11.453125" style="41"/>
    <col min="8193" max="8193" width="16.81640625" style="41" customWidth="1"/>
    <col min="8194" max="8195" width="11.453125" style="41"/>
    <col min="8196" max="8198" width="15.7265625" style="41" customWidth="1"/>
    <col min="8199" max="8448" width="11.453125" style="41"/>
    <col min="8449" max="8449" width="16.81640625" style="41" customWidth="1"/>
    <col min="8450" max="8451" width="11.453125" style="41"/>
    <col min="8452" max="8454" width="15.7265625" style="41" customWidth="1"/>
    <col min="8455" max="8704" width="11.453125" style="41"/>
    <col min="8705" max="8705" width="16.81640625" style="41" customWidth="1"/>
    <col min="8706" max="8707" width="11.453125" style="41"/>
    <col min="8708" max="8710" width="15.7265625" style="41" customWidth="1"/>
    <col min="8711" max="8960" width="11.453125" style="41"/>
    <col min="8961" max="8961" width="16.81640625" style="41" customWidth="1"/>
    <col min="8962" max="8963" width="11.453125" style="41"/>
    <col min="8964" max="8966" width="15.7265625" style="41" customWidth="1"/>
    <col min="8967" max="9216" width="11.453125" style="41"/>
    <col min="9217" max="9217" width="16.81640625" style="41" customWidth="1"/>
    <col min="9218" max="9219" width="11.453125" style="41"/>
    <col min="9220" max="9222" width="15.7265625" style="41" customWidth="1"/>
    <col min="9223" max="9472" width="11.453125" style="41"/>
    <col min="9473" max="9473" width="16.81640625" style="41" customWidth="1"/>
    <col min="9474" max="9475" width="11.453125" style="41"/>
    <col min="9476" max="9478" width="15.7265625" style="41" customWidth="1"/>
    <col min="9479" max="9728" width="11.453125" style="41"/>
    <col min="9729" max="9729" width="16.81640625" style="41" customWidth="1"/>
    <col min="9730" max="9731" width="11.453125" style="41"/>
    <col min="9732" max="9734" width="15.7265625" style="41" customWidth="1"/>
    <col min="9735" max="9984" width="11.453125" style="41"/>
    <col min="9985" max="9985" width="16.81640625" style="41" customWidth="1"/>
    <col min="9986" max="9987" width="11.453125" style="41"/>
    <col min="9988" max="9990" width="15.7265625" style="41" customWidth="1"/>
    <col min="9991" max="10240" width="11.453125" style="41"/>
    <col min="10241" max="10241" width="16.81640625" style="41" customWidth="1"/>
    <col min="10242" max="10243" width="11.453125" style="41"/>
    <col min="10244" max="10246" width="15.7265625" style="41" customWidth="1"/>
    <col min="10247" max="10496" width="11.453125" style="41"/>
    <col min="10497" max="10497" width="16.81640625" style="41" customWidth="1"/>
    <col min="10498" max="10499" width="11.453125" style="41"/>
    <col min="10500" max="10502" width="15.7265625" style="41" customWidth="1"/>
    <col min="10503" max="10752" width="11.453125" style="41"/>
    <col min="10753" max="10753" width="16.81640625" style="41" customWidth="1"/>
    <col min="10754" max="10755" width="11.453125" style="41"/>
    <col min="10756" max="10758" width="15.7265625" style="41" customWidth="1"/>
    <col min="10759" max="11008" width="11.453125" style="41"/>
    <col min="11009" max="11009" width="16.81640625" style="41" customWidth="1"/>
    <col min="11010" max="11011" width="11.453125" style="41"/>
    <col min="11012" max="11014" width="15.7265625" style="41" customWidth="1"/>
    <col min="11015" max="11264" width="11.453125" style="41"/>
    <col min="11265" max="11265" width="16.81640625" style="41" customWidth="1"/>
    <col min="11266" max="11267" width="11.453125" style="41"/>
    <col min="11268" max="11270" width="15.7265625" style="41" customWidth="1"/>
    <col min="11271" max="11520" width="11.453125" style="41"/>
    <col min="11521" max="11521" width="16.81640625" style="41" customWidth="1"/>
    <col min="11522" max="11523" width="11.453125" style="41"/>
    <col min="11524" max="11526" width="15.7265625" style="41" customWidth="1"/>
    <col min="11527" max="11776" width="11.453125" style="41"/>
    <col min="11777" max="11777" width="16.81640625" style="41" customWidth="1"/>
    <col min="11778" max="11779" width="11.453125" style="41"/>
    <col min="11780" max="11782" width="15.7265625" style="41" customWidth="1"/>
    <col min="11783" max="12032" width="11.453125" style="41"/>
    <col min="12033" max="12033" width="16.81640625" style="41" customWidth="1"/>
    <col min="12034" max="12035" width="11.453125" style="41"/>
    <col min="12036" max="12038" width="15.7265625" style="41" customWidth="1"/>
    <col min="12039" max="12288" width="11.453125" style="41"/>
    <col min="12289" max="12289" width="16.81640625" style="41" customWidth="1"/>
    <col min="12290" max="12291" width="11.453125" style="41"/>
    <col min="12292" max="12294" width="15.7265625" style="41" customWidth="1"/>
    <col min="12295" max="12544" width="11.453125" style="41"/>
    <col min="12545" max="12545" width="16.81640625" style="41" customWidth="1"/>
    <col min="12546" max="12547" width="11.453125" style="41"/>
    <col min="12548" max="12550" width="15.7265625" style="41" customWidth="1"/>
    <col min="12551" max="12800" width="11.453125" style="41"/>
    <col min="12801" max="12801" width="16.81640625" style="41" customWidth="1"/>
    <col min="12802" max="12803" width="11.453125" style="41"/>
    <col min="12804" max="12806" width="15.7265625" style="41" customWidth="1"/>
    <col min="12807" max="13056" width="11.453125" style="41"/>
    <col min="13057" max="13057" width="16.81640625" style="41" customWidth="1"/>
    <col min="13058" max="13059" width="11.453125" style="41"/>
    <col min="13060" max="13062" width="15.7265625" style="41" customWidth="1"/>
    <col min="13063" max="13312" width="11.453125" style="41"/>
    <col min="13313" max="13313" width="16.81640625" style="41" customWidth="1"/>
    <col min="13314" max="13315" width="11.453125" style="41"/>
    <col min="13316" max="13318" width="15.7265625" style="41" customWidth="1"/>
    <col min="13319" max="13568" width="11.453125" style="41"/>
    <col min="13569" max="13569" width="16.81640625" style="41" customWidth="1"/>
    <col min="13570" max="13571" width="11.453125" style="41"/>
    <col min="13572" max="13574" width="15.7265625" style="41" customWidth="1"/>
    <col min="13575" max="13824" width="11.453125" style="41"/>
    <col min="13825" max="13825" width="16.81640625" style="41" customWidth="1"/>
    <col min="13826" max="13827" width="11.453125" style="41"/>
    <col min="13828" max="13830" width="15.7265625" style="41" customWidth="1"/>
    <col min="13831" max="14080" width="11.453125" style="41"/>
    <col min="14081" max="14081" width="16.81640625" style="41" customWidth="1"/>
    <col min="14082" max="14083" width="11.453125" style="41"/>
    <col min="14084" max="14086" width="15.7265625" style="41" customWidth="1"/>
    <col min="14087" max="14336" width="11.453125" style="41"/>
    <col min="14337" max="14337" width="16.81640625" style="41" customWidth="1"/>
    <col min="14338" max="14339" width="11.453125" style="41"/>
    <col min="14340" max="14342" width="15.7265625" style="41" customWidth="1"/>
    <col min="14343" max="14592" width="11.453125" style="41"/>
    <col min="14593" max="14593" width="16.81640625" style="41" customWidth="1"/>
    <col min="14594" max="14595" width="11.453125" style="41"/>
    <col min="14596" max="14598" width="15.7265625" style="41" customWidth="1"/>
    <col min="14599" max="14848" width="11.453125" style="41"/>
    <col min="14849" max="14849" width="16.81640625" style="41" customWidth="1"/>
    <col min="14850" max="14851" width="11.453125" style="41"/>
    <col min="14852" max="14854" width="15.7265625" style="41" customWidth="1"/>
    <col min="14855" max="15104" width="11.453125" style="41"/>
    <col min="15105" max="15105" width="16.81640625" style="41" customWidth="1"/>
    <col min="15106" max="15107" width="11.453125" style="41"/>
    <col min="15108" max="15110" width="15.7265625" style="41" customWidth="1"/>
    <col min="15111" max="15360" width="11.453125" style="41"/>
    <col min="15361" max="15361" width="16.81640625" style="41" customWidth="1"/>
    <col min="15362" max="15363" width="11.453125" style="41"/>
    <col min="15364" max="15366" width="15.7265625" style="41" customWidth="1"/>
    <col min="15367" max="15616" width="11.453125" style="41"/>
    <col min="15617" max="15617" width="16.81640625" style="41" customWidth="1"/>
    <col min="15618" max="15619" width="11.453125" style="41"/>
    <col min="15620" max="15622" width="15.7265625" style="41" customWidth="1"/>
    <col min="15623" max="15872" width="11.453125" style="41"/>
    <col min="15873" max="15873" width="16.81640625" style="41" customWidth="1"/>
    <col min="15874" max="15875" width="11.453125" style="41"/>
    <col min="15876" max="15878" width="15.7265625" style="41" customWidth="1"/>
    <col min="15879" max="16128" width="11.453125" style="41"/>
    <col min="16129" max="16129" width="16.81640625" style="41" customWidth="1"/>
    <col min="16130" max="16131" width="11.453125" style="41"/>
    <col min="16132" max="16134" width="15.7265625" style="41" customWidth="1"/>
    <col min="16135" max="16384" width="11.453125" style="41"/>
  </cols>
  <sheetData>
    <row r="1" spans="1:7" ht="20.149999999999999" customHeight="1" x14ac:dyDescent="0.35">
      <c r="B1" s="47" t="s">
        <v>210</v>
      </c>
      <c r="C1" s="487" t="s">
        <v>211</v>
      </c>
      <c r="D1" s="487"/>
      <c r="E1" s="487"/>
      <c r="F1" s="487"/>
      <c r="G1" s="48"/>
    </row>
    <row r="2" spans="1:7" ht="20.149999999999999" customHeight="1" x14ac:dyDescent="0.35">
      <c r="B2" s="47" t="s">
        <v>212</v>
      </c>
      <c r="C2" s="487" t="s">
        <v>213</v>
      </c>
      <c r="D2" s="487"/>
      <c r="E2" s="487"/>
      <c r="F2" s="487"/>
      <c r="G2" s="48"/>
    </row>
    <row r="3" spans="1:7" ht="40" customHeight="1" x14ac:dyDescent="0.25">
      <c r="B3" s="60" t="s">
        <v>214</v>
      </c>
      <c r="C3" s="488" t="s">
        <v>245</v>
      </c>
      <c r="D3" s="489"/>
      <c r="E3" s="489"/>
      <c r="F3" s="489"/>
      <c r="G3" s="50"/>
    </row>
    <row r="7" spans="1:7" ht="17.5" x14ac:dyDescent="0.35">
      <c r="A7" s="500" t="s">
        <v>278</v>
      </c>
      <c r="B7" s="500"/>
      <c r="C7" s="186">
        <v>202</v>
      </c>
    </row>
    <row r="9" spans="1:7" ht="13" x14ac:dyDescent="0.3">
      <c r="A9" s="61" t="s">
        <v>216</v>
      </c>
      <c r="B9" s="499"/>
      <c r="C9" s="499"/>
      <c r="D9" s="61" t="s">
        <v>217</v>
      </c>
      <c r="E9" s="499"/>
      <c r="F9" s="499"/>
    </row>
    <row r="10" spans="1:7" ht="13" x14ac:dyDescent="0.3">
      <c r="A10" s="61" t="s">
        <v>218</v>
      </c>
      <c r="B10" s="499"/>
      <c r="C10" s="499"/>
      <c r="D10" s="61" t="s">
        <v>219</v>
      </c>
      <c r="E10" s="499"/>
      <c r="F10" s="499"/>
    </row>
    <row r="11" spans="1:7" ht="13" x14ac:dyDescent="0.3">
      <c r="A11" s="61" t="s">
        <v>220</v>
      </c>
      <c r="B11" s="499"/>
      <c r="C11" s="494"/>
      <c r="D11" s="494"/>
      <c r="E11" s="494"/>
      <c r="F11" s="494"/>
    </row>
    <row r="12" spans="1:7" ht="13" x14ac:dyDescent="0.3">
      <c r="A12" s="61" t="s">
        <v>221</v>
      </c>
      <c r="B12" s="499"/>
      <c r="C12" s="499"/>
      <c r="D12" s="61" t="s">
        <v>222</v>
      </c>
      <c r="E12" s="499"/>
      <c r="F12" s="499"/>
    </row>
    <row r="13" spans="1:7" ht="13" x14ac:dyDescent="0.3">
      <c r="A13" s="61" t="s">
        <v>223</v>
      </c>
      <c r="B13" s="62"/>
      <c r="C13" s="62"/>
      <c r="D13" s="499"/>
      <c r="E13" s="494"/>
      <c r="F13" s="494"/>
    </row>
    <row r="14" spans="1:7" ht="13" x14ac:dyDescent="0.3">
      <c r="A14" s="63"/>
      <c r="B14" s="63"/>
      <c r="C14" s="63"/>
      <c r="D14" s="63"/>
      <c r="E14" s="63"/>
      <c r="F14" s="63"/>
    </row>
    <row r="15" spans="1:7" ht="13" x14ac:dyDescent="0.3">
      <c r="A15" s="63"/>
      <c r="B15" s="63"/>
      <c r="C15" s="63"/>
      <c r="D15" s="63"/>
      <c r="E15" s="63"/>
      <c r="F15" s="63"/>
    </row>
    <row r="16" spans="1:7" ht="13" x14ac:dyDescent="0.3">
      <c r="A16" s="64" t="s">
        <v>261</v>
      </c>
      <c r="B16" s="63"/>
      <c r="C16" s="63"/>
      <c r="D16" s="63"/>
      <c r="E16" s="63"/>
      <c r="F16" s="63"/>
    </row>
    <row r="17" spans="1:6" x14ac:dyDescent="0.25">
      <c r="D17" s="51" t="s">
        <v>225</v>
      </c>
      <c r="E17" s="51" t="s">
        <v>226</v>
      </c>
      <c r="F17" s="49"/>
    </row>
    <row r="18" spans="1:6" x14ac:dyDescent="0.25">
      <c r="A18" s="501" t="s">
        <v>227</v>
      </c>
      <c r="B18" s="494"/>
      <c r="C18" s="494"/>
      <c r="D18" s="49"/>
      <c r="E18" s="52"/>
      <c r="F18" s="53"/>
    </row>
    <row r="19" spans="1:6" x14ac:dyDescent="0.25">
      <c r="A19" s="501" t="s">
        <v>120</v>
      </c>
      <c r="B19" s="494"/>
      <c r="C19" s="494"/>
      <c r="D19" s="49"/>
      <c r="E19" s="52"/>
      <c r="F19" s="53">
        <f>D19*E19</f>
        <v>0</v>
      </c>
    </row>
    <row r="20" spans="1:6" x14ac:dyDescent="0.25">
      <c r="A20" s="494" t="s">
        <v>262</v>
      </c>
      <c r="B20" s="494"/>
      <c r="C20" s="494"/>
      <c r="D20" s="49"/>
      <c r="E20" s="52"/>
      <c r="F20" s="53">
        <f>D20*E20</f>
        <v>0</v>
      </c>
    </row>
    <row r="22" spans="1:6" hidden="1" x14ac:dyDescent="0.25"/>
    <row r="24" spans="1:6" ht="13" x14ac:dyDescent="0.3">
      <c r="A24" s="64" t="s">
        <v>279</v>
      </c>
      <c r="B24" s="63"/>
      <c r="C24" s="63"/>
      <c r="D24" s="63"/>
      <c r="E24" s="63"/>
      <c r="F24" s="63"/>
    </row>
    <row r="25" spans="1:6" x14ac:dyDescent="0.25">
      <c r="D25" s="51" t="s">
        <v>225</v>
      </c>
      <c r="E25" s="51" t="s">
        <v>226</v>
      </c>
      <c r="F25" s="49"/>
    </row>
    <row r="26" spans="1:6" x14ac:dyDescent="0.25">
      <c r="A26" s="501" t="s">
        <v>227</v>
      </c>
      <c r="B26" s="494"/>
      <c r="C26" s="494"/>
      <c r="D26" s="49"/>
      <c r="E26" s="52"/>
      <c r="F26" s="53">
        <f>D26*E26</f>
        <v>0</v>
      </c>
    </row>
    <row r="27" spans="1:6" x14ac:dyDescent="0.25">
      <c r="A27" s="501" t="s">
        <v>120</v>
      </c>
      <c r="B27" s="494"/>
      <c r="C27" s="494"/>
      <c r="D27" s="49"/>
      <c r="E27" s="52"/>
      <c r="F27" s="53">
        <f>D27*E27</f>
        <v>0</v>
      </c>
    </row>
    <row r="28" spans="1:6" x14ac:dyDescent="0.25">
      <c r="A28" s="494" t="s">
        <v>262</v>
      </c>
      <c r="B28" s="494"/>
      <c r="C28" s="494"/>
      <c r="D28" s="49"/>
      <c r="E28" s="52"/>
      <c r="F28" s="53">
        <f>D28*E28</f>
        <v>0</v>
      </c>
    </row>
    <row r="31" spans="1:6" ht="13" x14ac:dyDescent="0.3">
      <c r="A31" s="64" t="s">
        <v>263</v>
      </c>
      <c r="B31" s="63"/>
      <c r="C31" s="63"/>
      <c r="D31" s="63"/>
      <c r="E31" s="63"/>
      <c r="F31" s="63"/>
    </row>
    <row r="32" spans="1:6" x14ac:dyDescent="0.25">
      <c r="D32" s="51" t="s">
        <v>225</v>
      </c>
      <c r="E32" s="51" t="s">
        <v>226</v>
      </c>
      <c r="F32" s="49"/>
    </row>
    <row r="33" spans="1:6" x14ac:dyDescent="0.25">
      <c r="A33" s="501" t="s">
        <v>227</v>
      </c>
      <c r="B33" s="494"/>
      <c r="C33" s="494"/>
      <c r="D33" s="49"/>
      <c r="E33" s="52"/>
      <c r="F33" s="53"/>
    </row>
    <row r="34" spans="1:6" x14ac:dyDescent="0.25">
      <c r="A34" s="501" t="s">
        <v>120</v>
      </c>
      <c r="B34" s="494"/>
      <c r="C34" s="494"/>
      <c r="D34" s="49"/>
      <c r="E34" s="52"/>
      <c r="F34" s="53">
        <f>D34*E34</f>
        <v>0</v>
      </c>
    </row>
    <row r="35" spans="1:6" x14ac:dyDescent="0.25">
      <c r="A35" s="494" t="s">
        <v>262</v>
      </c>
      <c r="B35" s="494"/>
      <c r="C35" s="494"/>
      <c r="D35" s="49"/>
      <c r="E35" s="52"/>
      <c r="F35" s="53">
        <f>D35*E35</f>
        <v>0</v>
      </c>
    </row>
    <row r="36" spans="1:6" ht="14.5" x14ac:dyDescent="0.35">
      <c r="A36"/>
      <c r="B36"/>
      <c r="C36"/>
      <c r="D36"/>
      <c r="E36"/>
      <c r="F36"/>
    </row>
    <row r="37" spans="1:6" ht="13.5" hidden="1" customHeight="1" thickBot="1" x14ac:dyDescent="0.3">
      <c r="A37" s="502" t="s">
        <v>231</v>
      </c>
      <c r="B37" s="502"/>
      <c r="C37" s="503"/>
      <c r="D37" s="65"/>
      <c r="E37" s="66"/>
      <c r="F37" s="67"/>
    </row>
    <row r="38" spans="1:6" ht="12.75" hidden="1" customHeight="1" x14ac:dyDescent="0.25"/>
    <row r="40" spans="1:6" ht="13.5" thickBot="1" x14ac:dyDescent="0.35">
      <c r="C40" s="68" t="s">
        <v>232</v>
      </c>
      <c r="D40" s="68"/>
      <c r="E40" s="68"/>
      <c r="F40" s="69">
        <f>SUM(F18:F35)</f>
        <v>0</v>
      </c>
    </row>
    <row r="41" spans="1:6" ht="13" thickTop="1" x14ac:dyDescent="0.25">
      <c r="F41" s="59"/>
    </row>
    <row r="42" spans="1:6" ht="14.5" x14ac:dyDescent="0.35">
      <c r="A42"/>
      <c r="B42"/>
      <c r="C42"/>
      <c r="D42"/>
      <c r="E42"/>
      <c r="F42"/>
    </row>
    <row r="43" spans="1:6" hidden="1" x14ac:dyDescent="0.25"/>
    <row r="44" spans="1:6" x14ac:dyDescent="0.25">
      <c r="A44" s="486"/>
      <c r="B44" s="486"/>
      <c r="C44" s="486"/>
      <c r="D44" s="486"/>
      <c r="E44" s="486"/>
    </row>
    <row r="47" spans="1:6" x14ac:dyDescent="0.25">
      <c r="A47" s="486" t="s">
        <v>233</v>
      </c>
      <c r="B47" s="486"/>
      <c r="C47" s="486"/>
      <c r="D47" s="486"/>
    </row>
    <row r="48" spans="1:6" x14ac:dyDescent="0.25">
      <c r="A48" s="71" t="s">
        <v>319</v>
      </c>
    </row>
    <row r="52" spans="1:4" x14ac:dyDescent="0.25">
      <c r="A52" s="491" t="s">
        <v>320</v>
      </c>
      <c r="B52" s="486"/>
    </row>
    <row r="54" spans="1:4" x14ac:dyDescent="0.25">
      <c r="A54" s="486"/>
      <c r="B54" s="486"/>
      <c r="C54" s="486"/>
      <c r="D54" s="486"/>
    </row>
  </sheetData>
  <mergeCells count="26">
    <mergeCell ref="A52:B52"/>
    <mergeCell ref="A54:D54"/>
    <mergeCell ref="A33:C33"/>
    <mergeCell ref="A34:C34"/>
    <mergeCell ref="A35:C35"/>
    <mergeCell ref="A37:C37"/>
    <mergeCell ref="A44:E44"/>
    <mergeCell ref="A47:D47"/>
    <mergeCell ref="A28:C28"/>
    <mergeCell ref="B10:C10"/>
    <mergeCell ref="E10:F10"/>
    <mergeCell ref="B11:F11"/>
    <mergeCell ref="B12:C12"/>
    <mergeCell ref="E12:F12"/>
    <mergeCell ref="D13:F13"/>
    <mergeCell ref="A18:C18"/>
    <mergeCell ref="A19:C19"/>
    <mergeCell ref="A20:C20"/>
    <mergeCell ref="A26:C26"/>
    <mergeCell ref="A27:C27"/>
    <mergeCell ref="C1:F1"/>
    <mergeCell ref="C2:F2"/>
    <mergeCell ref="C3:F3"/>
    <mergeCell ref="B9:C9"/>
    <mergeCell ref="E9:F9"/>
    <mergeCell ref="A7:B7"/>
  </mergeCells>
  <pageMargins left="0.78740157499999996" right="0.78740157499999996" top="0.984251969" bottom="0.984251969" header="0.4921259845" footer="0.4921259845"/>
  <pageSetup paperSize="9" scale="98" orientation="portrait"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48"/>
  <sheetViews>
    <sheetView workbookViewId="0">
      <selection activeCell="E9" sqref="E9:F9"/>
    </sheetView>
  </sheetViews>
  <sheetFormatPr baseColWidth="10" defaultColWidth="11.453125" defaultRowHeight="12.5" x14ac:dyDescent="0.35"/>
  <cols>
    <col min="1" max="1" width="32.7265625" style="22" customWidth="1"/>
    <col min="2" max="2" width="11.26953125" style="22" bestFit="1" customWidth="1"/>
    <col min="3" max="3" width="6.81640625" style="22" bestFit="1" customWidth="1"/>
    <col min="4" max="6" width="15.7265625" style="22" customWidth="1"/>
    <col min="7" max="16384" width="11.453125" style="22"/>
  </cols>
  <sheetData>
    <row r="1" spans="1:7" ht="20.149999999999999" customHeight="1" x14ac:dyDescent="0.35">
      <c r="B1" s="23" t="s">
        <v>272</v>
      </c>
      <c r="C1" s="505" t="s">
        <v>211</v>
      </c>
      <c r="D1" s="505"/>
      <c r="E1" s="505"/>
      <c r="F1" s="505"/>
      <c r="G1" s="24"/>
    </row>
    <row r="2" spans="1:7" ht="20.149999999999999" customHeight="1" x14ac:dyDescent="0.35">
      <c r="B2" s="23" t="s">
        <v>273</v>
      </c>
      <c r="C2" s="505" t="s">
        <v>213</v>
      </c>
      <c r="D2" s="505"/>
      <c r="E2" s="505"/>
      <c r="F2" s="505"/>
      <c r="G2" s="24"/>
    </row>
    <row r="3" spans="1:7" ht="40" customHeight="1" x14ac:dyDescent="0.35">
      <c r="B3" s="25" t="s">
        <v>214</v>
      </c>
      <c r="C3" s="506" t="s">
        <v>215</v>
      </c>
      <c r="D3" s="507"/>
      <c r="E3" s="507"/>
      <c r="F3" s="507"/>
      <c r="G3" s="26"/>
    </row>
    <row r="7" spans="1:7" ht="17.5" x14ac:dyDescent="0.35">
      <c r="A7" s="27" t="s">
        <v>270</v>
      </c>
      <c r="B7" s="27"/>
      <c r="C7" s="28"/>
      <c r="D7" s="28"/>
      <c r="E7" s="70" t="s">
        <v>271</v>
      </c>
      <c r="F7" s="185">
        <v>202</v>
      </c>
    </row>
    <row r="9" spans="1:7" x14ac:dyDescent="0.35">
      <c r="A9" s="29" t="s">
        <v>216</v>
      </c>
      <c r="B9" s="504"/>
      <c r="C9" s="504"/>
      <c r="D9" s="29" t="s">
        <v>217</v>
      </c>
      <c r="E9" s="504"/>
      <c r="F9" s="504"/>
    </row>
    <row r="10" spans="1:7" x14ac:dyDescent="0.35">
      <c r="A10" s="29" t="s">
        <v>218</v>
      </c>
      <c r="B10" s="504"/>
      <c r="C10" s="504"/>
      <c r="D10" s="29" t="s">
        <v>219</v>
      </c>
      <c r="E10" s="504"/>
      <c r="F10" s="504"/>
    </row>
    <row r="11" spans="1:7" x14ac:dyDescent="0.35">
      <c r="A11" s="29" t="s">
        <v>220</v>
      </c>
      <c r="B11" s="504"/>
      <c r="C11" s="504"/>
      <c r="D11" s="504"/>
      <c r="E11" s="504"/>
      <c r="F11" s="504"/>
    </row>
    <row r="12" spans="1:7" x14ac:dyDescent="0.35">
      <c r="A12" s="29" t="s">
        <v>221</v>
      </c>
      <c r="B12" s="504"/>
      <c r="C12" s="504"/>
      <c r="D12" s="29" t="s">
        <v>222</v>
      </c>
      <c r="E12" s="504"/>
      <c r="F12" s="504"/>
    </row>
    <row r="13" spans="1:7" x14ac:dyDescent="0.35">
      <c r="A13" s="508" t="s">
        <v>223</v>
      </c>
      <c r="B13" s="509"/>
      <c r="C13" s="510"/>
      <c r="D13" s="504"/>
      <c r="E13" s="504"/>
      <c r="F13" s="504"/>
    </row>
    <row r="17" spans="1:6" hidden="1" x14ac:dyDescent="0.35"/>
    <row r="19" spans="1:6" x14ac:dyDescent="0.35">
      <c r="A19" s="30" t="s">
        <v>224</v>
      </c>
    </row>
    <row r="20" spans="1:6" x14ac:dyDescent="0.35">
      <c r="D20" s="31" t="s">
        <v>225</v>
      </c>
      <c r="E20" s="31" t="s">
        <v>226</v>
      </c>
      <c r="F20" s="32"/>
    </row>
    <row r="21" spans="1:6" x14ac:dyDescent="0.35">
      <c r="A21" s="504" t="s">
        <v>227</v>
      </c>
      <c r="B21" s="504"/>
      <c r="C21" s="504"/>
      <c r="D21" s="32"/>
      <c r="E21" s="33"/>
      <c r="F21" s="34">
        <f>D21*E21</f>
        <v>0</v>
      </c>
    </row>
    <row r="22" spans="1:6" x14ac:dyDescent="0.35">
      <c r="A22" s="504" t="s">
        <v>228</v>
      </c>
      <c r="B22" s="504"/>
      <c r="C22" s="504"/>
      <c r="D22" s="32"/>
      <c r="E22" s="33"/>
      <c r="F22" s="34">
        <f>D22*E22</f>
        <v>0</v>
      </c>
    </row>
    <row r="23" spans="1:6" x14ac:dyDescent="0.35">
      <c r="A23" s="504" t="s">
        <v>229</v>
      </c>
      <c r="B23" s="504"/>
      <c r="C23" s="504"/>
      <c r="D23" s="32"/>
      <c r="E23" s="33"/>
      <c r="F23" s="34">
        <f>D23*E23</f>
        <v>0</v>
      </c>
    </row>
    <row r="26" spans="1:6" x14ac:dyDescent="0.35">
      <c r="A26" s="30" t="s">
        <v>230</v>
      </c>
    </row>
    <row r="27" spans="1:6" x14ac:dyDescent="0.35">
      <c r="D27" s="31" t="s">
        <v>225</v>
      </c>
      <c r="E27" s="31" t="s">
        <v>226</v>
      </c>
      <c r="F27" s="32"/>
    </row>
    <row r="28" spans="1:6" x14ac:dyDescent="0.35">
      <c r="A28" s="504" t="s">
        <v>227</v>
      </c>
      <c r="B28" s="504"/>
      <c r="C28" s="504"/>
      <c r="D28" s="32"/>
      <c r="E28" s="33"/>
      <c r="F28" s="34">
        <f>D28*E28</f>
        <v>0</v>
      </c>
    </row>
    <row r="29" spans="1:6" x14ac:dyDescent="0.35">
      <c r="A29" s="504" t="s">
        <v>228</v>
      </c>
      <c r="B29" s="504"/>
      <c r="C29" s="504"/>
      <c r="D29" s="32"/>
      <c r="E29" s="33"/>
      <c r="F29" s="34">
        <f>D29*E29</f>
        <v>0</v>
      </c>
    </row>
    <row r="30" spans="1:6" x14ac:dyDescent="0.35">
      <c r="A30" s="504" t="s">
        <v>229</v>
      </c>
      <c r="B30" s="504"/>
      <c r="C30" s="504"/>
      <c r="D30" s="32"/>
      <c r="E30" s="33"/>
      <c r="F30" s="34">
        <f>D30*E30</f>
        <v>0</v>
      </c>
    </row>
    <row r="32" spans="1:6" ht="13.5" hidden="1" customHeight="1" thickBot="1" x14ac:dyDescent="0.4">
      <c r="A32" s="512" t="s">
        <v>231</v>
      </c>
      <c r="B32" s="512"/>
      <c r="C32" s="513"/>
      <c r="D32" s="35"/>
      <c r="E32" s="36"/>
      <c r="F32" s="37"/>
    </row>
    <row r="33" spans="1:6" ht="12.75" hidden="1" customHeight="1" x14ac:dyDescent="0.35"/>
    <row r="35" spans="1:6" ht="13" thickBot="1" x14ac:dyDescent="0.4">
      <c r="C35" s="38" t="s">
        <v>232</v>
      </c>
      <c r="D35" s="38"/>
      <c r="E35" s="38"/>
      <c r="F35" s="39">
        <f>SUM(F16:F30)</f>
        <v>0</v>
      </c>
    </row>
    <row r="36" spans="1:6" ht="13" thickTop="1" x14ac:dyDescent="0.35">
      <c r="F36" s="40"/>
    </row>
    <row r="39" spans="1:6" x14ac:dyDescent="0.35">
      <c r="A39" s="511" t="s">
        <v>233</v>
      </c>
      <c r="B39" s="511"/>
      <c r="C39" s="511"/>
      <c r="D39" s="511"/>
    </row>
    <row r="44" spans="1:6" x14ac:dyDescent="0.35">
      <c r="A44" s="28" t="s">
        <v>321</v>
      </c>
      <c r="B44" s="28"/>
      <c r="C44" s="28"/>
    </row>
    <row r="46" spans="1:6" x14ac:dyDescent="0.35">
      <c r="A46" s="367" t="s">
        <v>650</v>
      </c>
      <c r="B46" s="367"/>
      <c r="C46" s="367"/>
      <c r="D46" s="367"/>
      <c r="E46" s="367"/>
      <c r="F46" s="367"/>
    </row>
    <row r="47" spans="1:6" x14ac:dyDescent="0.35">
      <c r="A47" s="367"/>
      <c r="B47" s="367"/>
      <c r="C47" s="367"/>
      <c r="D47" s="367"/>
      <c r="E47" s="367"/>
      <c r="F47" s="367"/>
    </row>
    <row r="48" spans="1:6" x14ac:dyDescent="0.35">
      <c r="A48" s="367"/>
      <c r="B48" s="367"/>
      <c r="C48" s="367"/>
      <c r="D48" s="367"/>
      <c r="E48" s="367"/>
      <c r="F48" s="367"/>
    </row>
  </sheetData>
  <mergeCells count="21">
    <mergeCell ref="A39:D39"/>
    <mergeCell ref="A46:F48"/>
    <mergeCell ref="A22:C22"/>
    <mergeCell ref="A23:C23"/>
    <mergeCell ref="A28:C28"/>
    <mergeCell ref="A29:C29"/>
    <mergeCell ref="A30:C30"/>
    <mergeCell ref="A32:C32"/>
    <mergeCell ref="A21:C21"/>
    <mergeCell ref="C1:F1"/>
    <mergeCell ref="C2:F2"/>
    <mergeCell ref="C3:F3"/>
    <mergeCell ref="B9:C9"/>
    <mergeCell ref="E9:F9"/>
    <mergeCell ref="B10:C10"/>
    <mergeCell ref="E10:F10"/>
    <mergeCell ref="B11:F11"/>
    <mergeCell ref="B12:C12"/>
    <mergeCell ref="E12:F12"/>
    <mergeCell ref="A13:C13"/>
    <mergeCell ref="D13:F13"/>
  </mergeCells>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4"/>
  <sheetViews>
    <sheetView workbookViewId="0">
      <selection activeCell="E19" sqref="E19"/>
    </sheetView>
  </sheetViews>
  <sheetFormatPr baseColWidth="10" defaultRowHeight="14.5" x14ac:dyDescent="0.35"/>
  <cols>
    <col min="2" max="3" width="21.81640625" customWidth="1"/>
    <col min="4" max="5" width="11.453125" style="46"/>
  </cols>
  <sheetData>
    <row r="1" spans="1:5" s="42" customFormat="1" ht="18.5" x14ac:dyDescent="0.35">
      <c r="A1" s="42" t="s">
        <v>287</v>
      </c>
      <c r="D1" s="43"/>
      <c r="E1" s="43"/>
    </row>
    <row r="2" spans="1:5" s="42" customFormat="1" ht="18.5" x14ac:dyDescent="0.35">
      <c r="D2" s="43"/>
      <c r="E2" s="43"/>
    </row>
    <row r="3" spans="1:5" s="44" customFormat="1" x14ac:dyDescent="0.35">
      <c r="A3" s="228"/>
      <c r="B3" s="228"/>
      <c r="C3" s="228" t="s">
        <v>654</v>
      </c>
      <c r="D3" s="229" t="s">
        <v>113</v>
      </c>
      <c r="E3" s="229" t="s">
        <v>185</v>
      </c>
    </row>
    <row r="4" spans="1:5" s="44" customFormat="1" x14ac:dyDescent="0.35">
      <c r="A4" s="228" t="s">
        <v>236</v>
      </c>
      <c r="B4" s="228" t="s">
        <v>237</v>
      </c>
      <c r="C4" s="230"/>
      <c r="D4" s="231">
        <v>250</v>
      </c>
      <c r="E4" s="232">
        <f>C4*D4</f>
        <v>0</v>
      </c>
    </row>
    <row r="5" spans="1:5" s="44" customFormat="1" x14ac:dyDescent="0.35">
      <c r="A5" s="228"/>
      <c r="B5" s="228"/>
      <c r="C5" s="230"/>
      <c r="D5" s="232"/>
      <c r="E5" s="232">
        <f t="shared" ref="E5:E16" si="0">C5*D5</f>
        <v>0</v>
      </c>
    </row>
    <row r="6" spans="1:5" s="44" customFormat="1" x14ac:dyDescent="0.35">
      <c r="A6" s="228"/>
      <c r="B6" s="228"/>
      <c r="C6" s="230"/>
      <c r="D6" s="232"/>
      <c r="E6" s="233">
        <f>SUM(E4:E5)</f>
        <v>0</v>
      </c>
    </row>
    <row r="7" spans="1:5" s="44" customFormat="1" x14ac:dyDescent="0.35">
      <c r="A7" s="228"/>
      <c r="B7" s="228"/>
      <c r="C7" s="230"/>
      <c r="D7" s="232"/>
      <c r="E7" s="233"/>
    </row>
    <row r="8" spans="1:5" s="44" customFormat="1" x14ac:dyDescent="0.35">
      <c r="A8" s="228" t="s">
        <v>238</v>
      </c>
      <c r="B8" s="228" t="s">
        <v>239</v>
      </c>
      <c r="C8" s="234">
        <v>0</v>
      </c>
      <c r="D8" s="235"/>
      <c r="E8" s="235">
        <f t="shared" si="0"/>
        <v>0</v>
      </c>
    </row>
    <row r="9" spans="1:5" s="44" customFormat="1" x14ac:dyDescent="0.35">
      <c r="A9" s="228"/>
      <c r="B9" s="228"/>
      <c r="C9" s="234">
        <v>0</v>
      </c>
      <c r="D9" s="235">
        <v>400</v>
      </c>
      <c r="E9" s="235">
        <f t="shared" si="0"/>
        <v>0</v>
      </c>
    </row>
    <row r="10" spans="1:5" s="44" customFormat="1" x14ac:dyDescent="0.35">
      <c r="A10" s="228"/>
      <c r="B10" s="228"/>
      <c r="C10" s="234">
        <v>0</v>
      </c>
      <c r="D10" s="235">
        <v>200</v>
      </c>
      <c r="E10" s="235">
        <f t="shared" si="0"/>
        <v>0</v>
      </c>
    </row>
    <row r="11" spans="1:5" s="44" customFormat="1" x14ac:dyDescent="0.35">
      <c r="A11" s="228"/>
      <c r="B11" s="228" t="s">
        <v>288</v>
      </c>
      <c r="C11" s="234"/>
      <c r="D11" s="235">
        <v>25</v>
      </c>
      <c r="E11" s="235">
        <f t="shared" si="0"/>
        <v>0</v>
      </c>
    </row>
    <row r="12" spans="1:5" s="44" customFormat="1" x14ac:dyDescent="0.35">
      <c r="A12" s="228"/>
      <c r="B12" s="228"/>
      <c r="C12" s="234"/>
      <c r="D12" s="235"/>
      <c r="E12" s="235">
        <f t="shared" si="0"/>
        <v>0</v>
      </c>
    </row>
    <row r="13" spans="1:5" s="44" customFormat="1" x14ac:dyDescent="0.35">
      <c r="A13" s="228"/>
      <c r="B13" s="228" t="s">
        <v>240</v>
      </c>
      <c r="C13" s="234"/>
      <c r="D13" s="236">
        <v>25</v>
      </c>
      <c r="E13" s="235">
        <f t="shared" si="0"/>
        <v>0</v>
      </c>
    </row>
    <row r="14" spans="1:5" s="44" customFormat="1" x14ac:dyDescent="0.35">
      <c r="A14" s="228"/>
      <c r="B14" s="228" t="s">
        <v>241</v>
      </c>
      <c r="C14" s="234"/>
      <c r="D14" s="235">
        <v>18</v>
      </c>
      <c r="E14" s="235">
        <f t="shared" si="0"/>
        <v>0</v>
      </c>
    </row>
    <row r="15" spans="1:5" s="44" customFormat="1" x14ac:dyDescent="0.35">
      <c r="A15" s="228"/>
      <c r="B15" s="228"/>
      <c r="C15" s="234"/>
      <c r="D15" s="235"/>
      <c r="E15" s="235">
        <f t="shared" si="0"/>
        <v>0</v>
      </c>
    </row>
    <row r="16" spans="1:5" s="44" customFormat="1" x14ac:dyDescent="0.35">
      <c r="A16" s="228"/>
      <c r="B16" s="228" t="s">
        <v>289</v>
      </c>
      <c r="C16" s="234"/>
      <c r="D16" s="235">
        <v>100</v>
      </c>
      <c r="E16" s="235">
        <f t="shared" si="0"/>
        <v>0</v>
      </c>
    </row>
    <row r="17" spans="1:5" s="44" customFormat="1" x14ac:dyDescent="0.35">
      <c r="A17" s="228"/>
      <c r="B17" s="228"/>
      <c r="C17" s="234"/>
      <c r="D17" s="235"/>
      <c r="E17" s="235"/>
    </row>
    <row r="18" spans="1:5" s="44" customFormat="1" x14ac:dyDescent="0.35">
      <c r="A18" s="228"/>
      <c r="B18" s="228" t="s">
        <v>242</v>
      </c>
      <c r="C18" s="234"/>
      <c r="D18" s="235"/>
      <c r="E18" s="237"/>
    </row>
    <row r="19" spans="1:5" s="44" customFormat="1" x14ac:dyDescent="0.35">
      <c r="A19" s="228"/>
      <c r="B19" s="228"/>
      <c r="C19" s="230"/>
      <c r="D19" s="232"/>
      <c r="E19" s="232"/>
    </row>
    <row r="20" spans="1:5" s="44" customFormat="1" x14ac:dyDescent="0.35">
      <c r="A20" s="228"/>
      <c r="B20" s="228" t="s">
        <v>185</v>
      </c>
      <c r="C20" s="230"/>
      <c r="D20" s="232" t="s">
        <v>243</v>
      </c>
      <c r="E20" s="232" t="s">
        <v>244</v>
      </c>
    </row>
    <row r="21" spans="1:5" s="44" customFormat="1" x14ac:dyDescent="0.35">
      <c r="C21" s="227"/>
      <c r="D21" s="45"/>
      <c r="E21" s="45"/>
    </row>
    <row r="22" spans="1:5" s="44" customFormat="1" x14ac:dyDescent="0.35">
      <c r="D22" s="45"/>
      <c r="E22" s="45"/>
    </row>
    <row r="23" spans="1:5" s="44" customFormat="1" x14ac:dyDescent="0.35">
      <c r="D23" s="45"/>
      <c r="E23" s="45"/>
    </row>
    <row r="24" spans="1:5" s="44" customFormat="1" x14ac:dyDescent="0.35">
      <c r="D24" s="45"/>
      <c r="E24" s="45"/>
    </row>
    <row r="25" spans="1:5" s="44" customFormat="1" x14ac:dyDescent="0.35">
      <c r="D25" s="45"/>
      <c r="E25" s="45"/>
    </row>
    <row r="26" spans="1:5" s="44" customFormat="1" x14ac:dyDescent="0.35">
      <c r="D26" s="45"/>
      <c r="E26" s="45"/>
    </row>
    <row r="27" spans="1:5" s="44" customFormat="1" x14ac:dyDescent="0.35">
      <c r="D27" s="45"/>
      <c r="E27" s="45"/>
    </row>
    <row r="28" spans="1:5" s="44" customFormat="1" x14ac:dyDescent="0.35">
      <c r="D28" s="45"/>
      <c r="E28" s="45"/>
    </row>
    <row r="29" spans="1:5" s="44" customFormat="1" x14ac:dyDescent="0.35">
      <c r="D29" s="45"/>
      <c r="E29" s="45"/>
    </row>
    <row r="30" spans="1:5" s="44" customFormat="1" x14ac:dyDescent="0.35">
      <c r="D30" s="45"/>
      <c r="E30" s="45"/>
    </row>
    <row r="31" spans="1:5" s="44" customFormat="1" x14ac:dyDescent="0.35">
      <c r="D31" s="45"/>
      <c r="E31" s="45"/>
    </row>
    <row r="32" spans="1:5" s="44" customFormat="1" x14ac:dyDescent="0.35">
      <c r="D32" s="45"/>
      <c r="E32" s="45"/>
    </row>
    <row r="33" spans="4:5" s="44" customFormat="1" x14ac:dyDescent="0.35">
      <c r="D33" s="45"/>
      <c r="E33" s="45"/>
    </row>
    <row r="34" spans="4:5" s="44" customFormat="1" x14ac:dyDescent="0.35">
      <c r="D34" s="45"/>
      <c r="E34" s="45"/>
    </row>
    <row r="35" spans="4:5" s="44" customFormat="1" x14ac:dyDescent="0.35">
      <c r="D35" s="45"/>
      <c r="E35" s="45"/>
    </row>
    <row r="36" spans="4:5" s="44" customFormat="1" x14ac:dyDescent="0.35">
      <c r="D36" s="45"/>
      <c r="E36" s="45"/>
    </row>
    <row r="37" spans="4:5" s="44" customFormat="1" x14ac:dyDescent="0.35">
      <c r="D37" s="45"/>
      <c r="E37" s="45"/>
    </row>
    <row r="38" spans="4:5" s="44" customFormat="1" x14ac:dyDescent="0.35">
      <c r="D38" s="45"/>
      <c r="E38" s="45"/>
    </row>
    <row r="39" spans="4:5" s="44" customFormat="1" x14ac:dyDescent="0.35">
      <c r="D39" s="45"/>
      <c r="E39" s="45"/>
    </row>
    <row r="40" spans="4:5" s="44" customFormat="1" x14ac:dyDescent="0.35">
      <c r="D40" s="45"/>
      <c r="E40" s="45"/>
    </row>
    <row r="41" spans="4:5" s="44" customFormat="1" x14ac:dyDescent="0.35">
      <c r="D41" s="45"/>
      <c r="E41" s="45"/>
    </row>
    <row r="42" spans="4:5" s="44" customFormat="1" x14ac:dyDescent="0.35">
      <c r="D42" s="45"/>
      <c r="E42" s="45"/>
    </row>
    <row r="43" spans="4:5" s="44" customFormat="1" x14ac:dyDescent="0.35">
      <c r="D43" s="45"/>
      <c r="E43" s="45"/>
    </row>
    <row r="44" spans="4:5" s="44" customFormat="1" x14ac:dyDescent="0.35">
      <c r="D44" s="45"/>
      <c r="E44" s="4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83398-3658-437A-B9B6-B04C9A5DBEFB}">
  <sheetPr>
    <pageSetUpPr fitToPage="1"/>
  </sheetPr>
  <dimension ref="A1:F430"/>
  <sheetViews>
    <sheetView topLeftCell="B1" workbookViewId="0">
      <pane ySplit="2" topLeftCell="A117" activePane="bottomLeft" state="frozen"/>
      <selection activeCell="B1" sqref="B1"/>
      <selection pane="bottomLeft" activeCell="F171" sqref="F171"/>
    </sheetView>
  </sheetViews>
  <sheetFormatPr baseColWidth="10" defaultColWidth="11.453125" defaultRowHeight="11.5" x14ac:dyDescent="0.35"/>
  <cols>
    <col min="1" max="1" width="7" style="172" hidden="1" customWidth="1"/>
    <col min="2" max="2" width="8.54296875" style="172" bestFit="1" customWidth="1"/>
    <col min="3" max="3" width="8.26953125" style="173" bestFit="1" customWidth="1"/>
    <col min="4" max="4" width="43.453125" style="173" bestFit="1" customWidth="1"/>
    <col min="5" max="5" width="15.54296875" style="173" bestFit="1" customWidth="1"/>
    <col min="6" max="6" width="48.7265625" style="173" bestFit="1" customWidth="1"/>
    <col min="7" max="16384" width="11.453125" style="173"/>
  </cols>
  <sheetData>
    <row r="1" spans="1:6" ht="35" x14ac:dyDescent="0.35">
      <c r="B1" s="271" t="s">
        <v>1113</v>
      </c>
      <c r="C1" s="272"/>
      <c r="D1" s="272"/>
      <c r="E1" s="272"/>
      <c r="F1" s="272"/>
    </row>
    <row r="2" spans="1:6" ht="12" x14ac:dyDescent="0.35">
      <c r="A2" s="174" t="s">
        <v>291</v>
      </c>
      <c r="B2" s="175" t="s">
        <v>0</v>
      </c>
      <c r="C2" s="176" t="s">
        <v>292</v>
      </c>
      <c r="D2" s="176" t="s">
        <v>1</v>
      </c>
      <c r="E2" s="177" t="s">
        <v>2</v>
      </c>
      <c r="F2" s="178" t="s">
        <v>546</v>
      </c>
    </row>
    <row r="3" spans="1:6" ht="12" x14ac:dyDescent="0.35">
      <c r="A3" s="179">
        <v>1</v>
      </c>
      <c r="B3" s="174" t="s">
        <v>656</v>
      </c>
      <c r="C3" s="178" t="s">
        <v>657</v>
      </c>
      <c r="D3" s="178" t="s">
        <v>3</v>
      </c>
      <c r="E3" s="180" t="s">
        <v>534</v>
      </c>
      <c r="F3" s="181"/>
    </row>
    <row r="4" spans="1:6" ht="12" x14ac:dyDescent="0.35">
      <c r="A4" s="179">
        <v>2</v>
      </c>
      <c r="B4" s="174" t="s">
        <v>658</v>
      </c>
      <c r="C4" s="181" t="s">
        <v>657</v>
      </c>
      <c r="D4" s="178" t="s">
        <v>4</v>
      </c>
      <c r="E4" s="180" t="s">
        <v>534</v>
      </c>
      <c r="F4" s="181"/>
    </row>
    <row r="5" spans="1:6" ht="12" x14ac:dyDescent="0.35">
      <c r="A5" s="179">
        <v>3</v>
      </c>
      <c r="B5" s="174" t="s">
        <v>659</v>
      </c>
      <c r="C5" s="181" t="s">
        <v>657</v>
      </c>
      <c r="D5" s="178" t="s">
        <v>5</v>
      </c>
      <c r="E5" s="180" t="s">
        <v>534</v>
      </c>
      <c r="F5" s="181"/>
    </row>
    <row r="6" spans="1:6" ht="12" x14ac:dyDescent="0.35">
      <c r="A6" s="179">
        <v>4</v>
      </c>
      <c r="B6" s="182" t="s">
        <v>660</v>
      </c>
      <c r="C6" s="181" t="s">
        <v>657</v>
      </c>
      <c r="D6" s="181" t="s">
        <v>6</v>
      </c>
      <c r="E6" s="180" t="s">
        <v>534</v>
      </c>
      <c r="F6" s="181" t="s">
        <v>592</v>
      </c>
    </row>
    <row r="7" spans="1:6" ht="12" x14ac:dyDescent="0.35">
      <c r="A7" s="179">
        <v>5</v>
      </c>
      <c r="B7" s="182" t="s">
        <v>661</v>
      </c>
      <c r="C7" s="181" t="s">
        <v>657</v>
      </c>
      <c r="D7" s="181" t="s">
        <v>335</v>
      </c>
      <c r="E7" s="180" t="s">
        <v>535</v>
      </c>
      <c r="F7" s="181" t="s">
        <v>593</v>
      </c>
    </row>
    <row r="8" spans="1:6" ht="12" x14ac:dyDescent="0.35">
      <c r="A8" s="179">
        <v>6</v>
      </c>
      <c r="B8" s="182" t="s">
        <v>662</v>
      </c>
      <c r="C8" s="181" t="s">
        <v>657</v>
      </c>
      <c r="D8" s="181" t="s">
        <v>293</v>
      </c>
      <c r="E8" s="180" t="s">
        <v>536</v>
      </c>
      <c r="F8" s="181" t="s">
        <v>594</v>
      </c>
    </row>
    <row r="9" spans="1:6" ht="12" x14ac:dyDescent="0.35">
      <c r="A9" s="179">
        <v>7</v>
      </c>
      <c r="B9" s="182" t="s">
        <v>663</v>
      </c>
      <c r="C9" s="181" t="s">
        <v>657</v>
      </c>
      <c r="D9" s="181" t="s">
        <v>336</v>
      </c>
      <c r="E9" s="180" t="s">
        <v>537</v>
      </c>
      <c r="F9" s="181"/>
    </row>
    <row r="10" spans="1:6" ht="12" x14ac:dyDescent="0.35">
      <c r="A10" s="179">
        <v>8</v>
      </c>
      <c r="B10" s="174" t="s">
        <v>664</v>
      </c>
      <c r="C10" s="181" t="s">
        <v>657</v>
      </c>
      <c r="D10" s="178" t="s">
        <v>337</v>
      </c>
      <c r="E10" s="180" t="s">
        <v>534</v>
      </c>
      <c r="F10" s="181"/>
    </row>
    <row r="11" spans="1:6" ht="12" x14ac:dyDescent="0.35">
      <c r="A11" s="179">
        <v>9</v>
      </c>
      <c r="B11" s="182" t="s">
        <v>665</v>
      </c>
      <c r="C11" s="181" t="s">
        <v>657</v>
      </c>
      <c r="D11" s="181" t="s">
        <v>338</v>
      </c>
      <c r="E11" s="180" t="s">
        <v>534</v>
      </c>
      <c r="F11" s="181"/>
    </row>
    <row r="12" spans="1:6" ht="12" x14ac:dyDescent="0.35">
      <c r="A12" s="179">
        <v>10</v>
      </c>
      <c r="B12" s="174" t="s">
        <v>666</v>
      </c>
      <c r="C12" s="181" t="s">
        <v>657</v>
      </c>
      <c r="D12" s="178" t="s">
        <v>7</v>
      </c>
      <c r="E12" s="180" t="s">
        <v>534</v>
      </c>
      <c r="F12" s="181"/>
    </row>
    <row r="13" spans="1:6" ht="12" x14ac:dyDescent="0.35">
      <c r="A13" s="179">
        <v>11</v>
      </c>
      <c r="B13" s="182" t="s">
        <v>667</v>
      </c>
      <c r="C13" s="181" t="s">
        <v>657</v>
      </c>
      <c r="D13" s="181" t="s">
        <v>339</v>
      </c>
      <c r="E13" s="180" t="s">
        <v>534</v>
      </c>
      <c r="F13" s="181"/>
    </row>
    <row r="14" spans="1:6" ht="12" x14ac:dyDescent="0.35">
      <c r="A14" s="179">
        <v>12</v>
      </c>
      <c r="B14" s="182" t="s">
        <v>668</v>
      </c>
      <c r="C14" s="181" t="s">
        <v>657</v>
      </c>
      <c r="D14" s="181" t="s">
        <v>340</v>
      </c>
      <c r="E14" s="180" t="s">
        <v>534</v>
      </c>
      <c r="F14" s="181"/>
    </row>
    <row r="15" spans="1:6" ht="12" x14ac:dyDescent="0.35">
      <c r="A15" s="179">
        <v>13</v>
      </c>
      <c r="B15" s="182" t="s">
        <v>669</v>
      </c>
      <c r="C15" s="181" t="s">
        <v>657</v>
      </c>
      <c r="D15" s="181" t="s">
        <v>341</v>
      </c>
      <c r="E15" s="180" t="s">
        <v>538</v>
      </c>
      <c r="F15" s="181"/>
    </row>
    <row r="16" spans="1:6" ht="12" x14ac:dyDescent="0.35">
      <c r="A16" s="179">
        <v>14</v>
      </c>
      <c r="B16" s="182" t="s">
        <v>670</v>
      </c>
      <c r="C16" s="181" t="s">
        <v>657</v>
      </c>
      <c r="D16" s="181" t="s">
        <v>342</v>
      </c>
      <c r="E16" s="180" t="s">
        <v>535</v>
      </c>
      <c r="F16" s="181"/>
    </row>
    <row r="17" spans="1:6" ht="12" x14ac:dyDescent="0.35">
      <c r="A17" s="179">
        <v>15</v>
      </c>
      <c r="B17" s="182" t="s">
        <v>671</v>
      </c>
      <c r="C17" s="181" t="s">
        <v>657</v>
      </c>
      <c r="D17" s="181" t="s">
        <v>343</v>
      </c>
      <c r="E17" s="180" t="s">
        <v>536</v>
      </c>
      <c r="F17" s="181"/>
    </row>
    <row r="18" spans="1:6" ht="12" x14ac:dyDescent="0.35">
      <c r="A18" s="179">
        <v>16</v>
      </c>
      <c r="B18" s="182" t="s">
        <v>672</v>
      </c>
      <c r="C18" s="181" t="s">
        <v>657</v>
      </c>
      <c r="D18" s="181" t="s">
        <v>344</v>
      </c>
      <c r="E18" s="180" t="s">
        <v>537</v>
      </c>
      <c r="F18" s="181"/>
    </row>
    <row r="19" spans="1:6" ht="12" hidden="1" x14ac:dyDescent="0.35">
      <c r="A19" s="179">
        <v>17</v>
      </c>
      <c r="B19" s="182" t="s">
        <v>673</v>
      </c>
      <c r="C19" s="181" t="s">
        <v>657</v>
      </c>
      <c r="D19" s="181" t="s">
        <v>674</v>
      </c>
      <c r="E19" s="180" t="s">
        <v>534</v>
      </c>
      <c r="F19" s="181"/>
    </row>
    <row r="20" spans="1:6" ht="12" hidden="1" x14ac:dyDescent="0.35">
      <c r="A20" s="179">
        <v>18</v>
      </c>
      <c r="B20" s="182" t="s">
        <v>675</v>
      </c>
      <c r="C20" s="181" t="s">
        <v>657</v>
      </c>
      <c r="D20" s="181" t="s">
        <v>676</v>
      </c>
      <c r="E20" s="180" t="s">
        <v>534</v>
      </c>
      <c r="F20" s="181"/>
    </row>
    <row r="21" spans="1:6" ht="12" x14ac:dyDescent="0.35">
      <c r="A21" s="179">
        <v>19</v>
      </c>
      <c r="B21" s="174" t="s">
        <v>677</v>
      </c>
      <c r="C21" s="181" t="s">
        <v>657</v>
      </c>
      <c r="D21" s="178" t="s">
        <v>678</v>
      </c>
      <c r="E21" s="180" t="s">
        <v>534</v>
      </c>
      <c r="F21" s="181"/>
    </row>
    <row r="22" spans="1:6" ht="12" x14ac:dyDescent="0.35">
      <c r="A22" s="179">
        <v>20</v>
      </c>
      <c r="B22" s="182" t="s">
        <v>679</v>
      </c>
      <c r="C22" s="181" t="s">
        <v>657</v>
      </c>
      <c r="D22" s="181" t="s">
        <v>345</v>
      </c>
      <c r="E22" s="180" t="s">
        <v>534</v>
      </c>
      <c r="F22" s="181"/>
    </row>
    <row r="23" spans="1:6" ht="12" x14ac:dyDescent="0.35">
      <c r="A23" s="179">
        <v>21</v>
      </c>
      <c r="B23" s="182" t="s">
        <v>680</v>
      </c>
      <c r="C23" s="181" t="s">
        <v>657</v>
      </c>
      <c r="D23" s="181" t="s">
        <v>8</v>
      </c>
      <c r="E23" s="180" t="s">
        <v>534</v>
      </c>
      <c r="F23" s="181"/>
    </row>
    <row r="24" spans="1:6" ht="12" x14ac:dyDescent="0.35">
      <c r="A24" s="179">
        <v>22</v>
      </c>
      <c r="B24" s="174" t="s">
        <v>681</v>
      </c>
      <c r="C24" s="181" t="s">
        <v>657</v>
      </c>
      <c r="D24" s="178" t="s">
        <v>9</v>
      </c>
      <c r="E24" s="180" t="s">
        <v>534</v>
      </c>
      <c r="F24" s="181"/>
    </row>
    <row r="25" spans="1:6" ht="12" x14ac:dyDescent="0.35">
      <c r="A25" s="179">
        <v>23</v>
      </c>
      <c r="B25" s="182" t="s">
        <v>682</v>
      </c>
      <c r="C25" s="181" t="s">
        <v>657</v>
      </c>
      <c r="D25" s="181" t="s">
        <v>346</v>
      </c>
      <c r="E25" s="180" t="s">
        <v>534</v>
      </c>
      <c r="F25" s="181"/>
    </row>
    <row r="26" spans="1:6" ht="12" x14ac:dyDescent="0.35">
      <c r="A26" s="179">
        <v>24</v>
      </c>
      <c r="B26" s="182" t="s">
        <v>683</v>
      </c>
      <c r="C26" s="181" t="s">
        <v>657</v>
      </c>
      <c r="D26" s="181" t="s">
        <v>347</v>
      </c>
      <c r="E26" s="180" t="s">
        <v>534</v>
      </c>
      <c r="F26" s="181"/>
    </row>
    <row r="27" spans="1:6" ht="12" x14ac:dyDescent="0.35">
      <c r="A27" s="179">
        <v>25</v>
      </c>
      <c r="B27" s="174" t="s">
        <v>684</v>
      </c>
      <c r="C27" s="181" t="s">
        <v>657</v>
      </c>
      <c r="D27" s="178" t="s">
        <v>348</v>
      </c>
      <c r="E27" s="180" t="s">
        <v>534</v>
      </c>
      <c r="F27" s="181"/>
    </row>
    <row r="28" spans="1:6" ht="12" x14ac:dyDescent="0.35">
      <c r="A28" s="179">
        <v>26</v>
      </c>
      <c r="B28" s="182" t="s">
        <v>685</v>
      </c>
      <c r="C28" s="181" t="s">
        <v>657</v>
      </c>
      <c r="D28" s="181" t="s">
        <v>349</v>
      </c>
      <c r="E28" s="180" t="s">
        <v>534</v>
      </c>
      <c r="F28" s="181"/>
    </row>
    <row r="29" spans="1:6" ht="12" x14ac:dyDescent="0.35">
      <c r="A29" s="179">
        <v>27</v>
      </c>
      <c r="B29" s="182" t="s">
        <v>686</v>
      </c>
      <c r="C29" s="181" t="s">
        <v>657</v>
      </c>
      <c r="D29" s="181" t="s">
        <v>350</v>
      </c>
      <c r="E29" s="180" t="s">
        <v>534</v>
      </c>
      <c r="F29" s="181"/>
    </row>
    <row r="30" spans="1:6" ht="12" x14ac:dyDescent="0.35">
      <c r="A30" s="179">
        <v>28</v>
      </c>
      <c r="B30" s="174" t="s">
        <v>687</v>
      </c>
      <c r="C30" s="181" t="s">
        <v>657</v>
      </c>
      <c r="D30" s="178" t="s">
        <v>351</v>
      </c>
      <c r="E30" s="180" t="s">
        <v>534</v>
      </c>
      <c r="F30" s="181"/>
    </row>
    <row r="31" spans="1:6" ht="12" x14ac:dyDescent="0.35">
      <c r="A31" s="179">
        <v>29</v>
      </c>
      <c r="B31" s="174" t="s">
        <v>688</v>
      </c>
      <c r="C31" s="178" t="s">
        <v>657</v>
      </c>
      <c r="D31" s="178" t="s">
        <v>689</v>
      </c>
      <c r="E31" s="180" t="s">
        <v>534</v>
      </c>
      <c r="F31" s="181"/>
    </row>
    <row r="32" spans="1:6" ht="12" x14ac:dyDescent="0.35">
      <c r="A32" s="179">
        <v>30</v>
      </c>
      <c r="B32" s="174" t="s">
        <v>690</v>
      </c>
      <c r="C32" s="178" t="s">
        <v>657</v>
      </c>
      <c r="D32" s="178" t="s">
        <v>352</v>
      </c>
      <c r="E32" s="180" t="s">
        <v>534</v>
      </c>
      <c r="F32" s="181"/>
    </row>
    <row r="33" spans="1:6" ht="12" x14ac:dyDescent="0.35">
      <c r="A33" s="179">
        <v>31</v>
      </c>
      <c r="B33" s="182" t="s">
        <v>691</v>
      </c>
      <c r="C33" s="181" t="s">
        <v>657</v>
      </c>
      <c r="D33" s="181" t="s">
        <v>353</v>
      </c>
      <c r="E33" s="180" t="s">
        <v>534</v>
      </c>
      <c r="F33" s="181"/>
    </row>
    <row r="34" spans="1:6" ht="12" x14ac:dyDescent="0.35">
      <c r="A34" s="179">
        <v>32</v>
      </c>
      <c r="B34" s="182" t="s">
        <v>692</v>
      </c>
      <c r="C34" s="181" t="s">
        <v>657</v>
      </c>
      <c r="D34" s="181" t="s">
        <v>13</v>
      </c>
      <c r="E34" s="180" t="s">
        <v>534</v>
      </c>
      <c r="F34" s="181"/>
    </row>
    <row r="35" spans="1:6" ht="12" x14ac:dyDescent="0.35">
      <c r="A35" s="179">
        <v>33</v>
      </c>
      <c r="B35" s="182" t="s">
        <v>693</v>
      </c>
      <c r="C35" s="181" t="s">
        <v>657</v>
      </c>
      <c r="D35" s="181" t="s">
        <v>694</v>
      </c>
      <c r="E35" s="180" t="s">
        <v>534</v>
      </c>
      <c r="F35" s="181" t="s">
        <v>595</v>
      </c>
    </row>
    <row r="36" spans="1:6" ht="12" x14ac:dyDescent="0.35">
      <c r="A36" s="179">
        <v>34</v>
      </c>
      <c r="B36" s="182" t="s">
        <v>695</v>
      </c>
      <c r="C36" s="181" t="s">
        <v>657</v>
      </c>
      <c r="D36" s="181" t="s">
        <v>696</v>
      </c>
      <c r="E36" s="180" t="s">
        <v>534</v>
      </c>
      <c r="F36" s="181"/>
    </row>
    <row r="37" spans="1:6" ht="12" x14ac:dyDescent="0.35">
      <c r="A37" s="179">
        <v>35</v>
      </c>
      <c r="B37" s="182" t="s">
        <v>697</v>
      </c>
      <c r="C37" s="181" t="s">
        <v>657</v>
      </c>
      <c r="D37" s="181" t="s">
        <v>354</v>
      </c>
      <c r="E37" s="180" t="s">
        <v>534</v>
      </c>
      <c r="F37" s="181"/>
    </row>
    <row r="38" spans="1:6" ht="12" x14ac:dyDescent="0.35">
      <c r="A38" s="179">
        <v>36</v>
      </c>
      <c r="B38" s="174" t="s">
        <v>698</v>
      </c>
      <c r="C38" s="178" t="s">
        <v>657</v>
      </c>
      <c r="D38" s="178" t="s">
        <v>699</v>
      </c>
      <c r="E38" s="180" t="s">
        <v>534</v>
      </c>
      <c r="F38" s="181"/>
    </row>
    <row r="39" spans="1:6" ht="12" x14ac:dyDescent="0.35">
      <c r="A39" s="179">
        <v>37</v>
      </c>
      <c r="B39" s="174" t="s">
        <v>700</v>
      </c>
      <c r="C39" s="181" t="s">
        <v>657</v>
      </c>
      <c r="D39" s="178" t="s">
        <v>14</v>
      </c>
      <c r="E39" s="180" t="s">
        <v>534</v>
      </c>
      <c r="F39" s="181"/>
    </row>
    <row r="40" spans="1:6" ht="12" x14ac:dyDescent="0.35">
      <c r="A40" s="179">
        <v>38</v>
      </c>
      <c r="B40" s="182" t="s">
        <v>701</v>
      </c>
      <c r="C40" s="181" t="s">
        <v>657</v>
      </c>
      <c r="D40" s="181" t="s">
        <v>14</v>
      </c>
      <c r="E40" s="180" t="s">
        <v>534</v>
      </c>
      <c r="F40" s="181"/>
    </row>
    <row r="41" spans="1:6" ht="12" x14ac:dyDescent="0.35">
      <c r="A41" s="179">
        <v>39</v>
      </c>
      <c r="B41" s="182" t="s">
        <v>702</v>
      </c>
      <c r="C41" s="181" t="s">
        <v>657</v>
      </c>
      <c r="D41" s="181" t="s">
        <v>15</v>
      </c>
      <c r="E41" s="180" t="s">
        <v>534</v>
      </c>
      <c r="F41" s="181"/>
    </row>
    <row r="42" spans="1:6" ht="12" x14ac:dyDescent="0.35">
      <c r="A42" s="179">
        <v>40</v>
      </c>
      <c r="B42" s="174" t="s">
        <v>703</v>
      </c>
      <c r="C42" s="181" t="s">
        <v>657</v>
      </c>
      <c r="D42" s="178" t="s">
        <v>280</v>
      </c>
      <c r="E42" s="180" t="s">
        <v>534</v>
      </c>
      <c r="F42" s="181"/>
    </row>
    <row r="43" spans="1:6" ht="12" x14ac:dyDescent="0.35">
      <c r="A43" s="179">
        <v>41</v>
      </c>
      <c r="B43" s="174" t="s">
        <v>704</v>
      </c>
      <c r="C43" s="178" t="s">
        <v>657</v>
      </c>
      <c r="D43" s="178" t="s">
        <v>281</v>
      </c>
      <c r="E43" s="180" t="s">
        <v>534</v>
      </c>
      <c r="F43" s="181"/>
    </row>
    <row r="44" spans="1:6" ht="12" x14ac:dyDescent="0.35">
      <c r="A44" s="179">
        <v>42</v>
      </c>
      <c r="B44" s="182" t="s">
        <v>705</v>
      </c>
      <c r="C44" s="181" t="s">
        <v>657</v>
      </c>
      <c r="D44" s="181" t="s">
        <v>282</v>
      </c>
      <c r="E44" s="180" t="s">
        <v>534</v>
      </c>
      <c r="F44" s="181"/>
    </row>
    <row r="45" spans="1:6" ht="12" x14ac:dyDescent="0.35">
      <c r="A45" s="179">
        <v>43</v>
      </c>
      <c r="B45" s="174" t="s">
        <v>706</v>
      </c>
      <c r="C45" s="181" t="s">
        <v>657</v>
      </c>
      <c r="D45" s="178" t="s">
        <v>355</v>
      </c>
      <c r="E45" s="180" t="s">
        <v>534</v>
      </c>
      <c r="F45" s="181"/>
    </row>
    <row r="46" spans="1:6" ht="12" x14ac:dyDescent="0.35">
      <c r="A46" s="179">
        <v>44</v>
      </c>
      <c r="B46" s="182" t="s">
        <v>707</v>
      </c>
      <c r="C46" s="181" t="s">
        <v>657</v>
      </c>
      <c r="D46" s="181" t="s">
        <v>356</v>
      </c>
      <c r="E46" s="180" t="s">
        <v>534</v>
      </c>
      <c r="F46" s="181"/>
    </row>
    <row r="47" spans="1:6" ht="12" x14ac:dyDescent="0.35">
      <c r="A47" s="179">
        <v>45</v>
      </c>
      <c r="B47" s="182" t="s">
        <v>708</v>
      </c>
      <c r="C47" s="181" t="s">
        <v>657</v>
      </c>
      <c r="D47" s="181" t="s">
        <v>357</v>
      </c>
      <c r="E47" s="180" t="s">
        <v>534</v>
      </c>
      <c r="F47" s="181"/>
    </row>
    <row r="48" spans="1:6" ht="12" x14ac:dyDescent="0.35">
      <c r="A48" s="179">
        <v>46</v>
      </c>
      <c r="B48" s="174" t="s">
        <v>709</v>
      </c>
      <c r="C48" s="178" t="s">
        <v>657</v>
      </c>
      <c r="D48" s="178" t="s">
        <v>710</v>
      </c>
      <c r="E48" s="180" t="s">
        <v>534</v>
      </c>
      <c r="F48" s="181"/>
    </row>
    <row r="49" spans="1:6" ht="12" x14ac:dyDescent="0.35">
      <c r="A49" s="179">
        <v>47</v>
      </c>
      <c r="B49" s="174" t="s">
        <v>711</v>
      </c>
      <c r="C49" s="178" t="s">
        <v>657</v>
      </c>
      <c r="D49" s="178" t="s">
        <v>358</v>
      </c>
      <c r="E49" s="180" t="s">
        <v>534</v>
      </c>
      <c r="F49" s="181"/>
    </row>
    <row r="50" spans="1:6" ht="12" x14ac:dyDescent="0.35">
      <c r="A50" s="179">
        <v>48</v>
      </c>
      <c r="B50" s="182" t="s">
        <v>712</v>
      </c>
      <c r="C50" s="181" t="s">
        <v>657</v>
      </c>
      <c r="D50" s="181" t="s">
        <v>359</v>
      </c>
      <c r="E50" s="180" t="s">
        <v>534</v>
      </c>
      <c r="F50" s="181" t="s">
        <v>596</v>
      </c>
    </row>
    <row r="51" spans="1:6" ht="12" x14ac:dyDescent="0.35">
      <c r="A51" s="179">
        <v>49</v>
      </c>
      <c r="B51" s="182" t="s">
        <v>713</v>
      </c>
      <c r="C51" s="181" t="s">
        <v>657</v>
      </c>
      <c r="D51" s="181" t="s">
        <v>360</v>
      </c>
      <c r="E51" s="180" t="s">
        <v>534</v>
      </c>
      <c r="F51" s="181" t="s">
        <v>597</v>
      </c>
    </row>
    <row r="52" spans="1:6" ht="12" x14ac:dyDescent="0.35">
      <c r="A52" s="179">
        <v>50</v>
      </c>
      <c r="B52" s="182" t="s">
        <v>714</v>
      </c>
      <c r="C52" s="181" t="s">
        <v>657</v>
      </c>
      <c r="D52" s="181" t="s">
        <v>361</v>
      </c>
      <c r="E52" s="180" t="s">
        <v>534</v>
      </c>
      <c r="F52" s="181" t="s">
        <v>598</v>
      </c>
    </row>
    <row r="53" spans="1:6" ht="12" x14ac:dyDescent="0.35">
      <c r="A53" s="179">
        <v>51</v>
      </c>
      <c r="B53" s="182" t="s">
        <v>715</v>
      </c>
      <c r="C53" s="181" t="s">
        <v>657</v>
      </c>
      <c r="D53" s="181" t="s">
        <v>11</v>
      </c>
      <c r="E53" s="180" t="s">
        <v>534</v>
      </c>
      <c r="F53" s="181" t="s">
        <v>595</v>
      </c>
    </row>
    <row r="54" spans="1:6" ht="12" x14ac:dyDescent="0.35">
      <c r="A54" s="179">
        <v>52</v>
      </c>
      <c r="B54" s="182" t="s">
        <v>716</v>
      </c>
      <c r="C54" s="181" t="s">
        <v>657</v>
      </c>
      <c r="D54" s="181" t="s">
        <v>362</v>
      </c>
      <c r="E54" s="180" t="s">
        <v>534</v>
      </c>
      <c r="F54" s="181" t="s">
        <v>599</v>
      </c>
    </row>
    <row r="55" spans="1:6" ht="12" x14ac:dyDescent="0.35">
      <c r="A55" s="179">
        <v>53</v>
      </c>
      <c r="B55" s="174" t="s">
        <v>717</v>
      </c>
      <c r="C55" s="181" t="s">
        <v>657</v>
      </c>
      <c r="D55" s="178" t="s">
        <v>718</v>
      </c>
      <c r="E55" s="180" t="s">
        <v>534</v>
      </c>
      <c r="F55" s="181"/>
    </row>
    <row r="56" spans="1:6" ht="12" x14ac:dyDescent="0.35">
      <c r="A56" s="179">
        <v>54</v>
      </c>
      <c r="B56" s="174" t="s">
        <v>719</v>
      </c>
      <c r="C56" s="181" t="s">
        <v>657</v>
      </c>
      <c r="D56" s="178" t="s">
        <v>172</v>
      </c>
      <c r="E56" s="180" t="s">
        <v>534</v>
      </c>
      <c r="F56" s="181"/>
    </row>
    <row r="57" spans="1:6" ht="12" x14ac:dyDescent="0.35">
      <c r="A57" s="179">
        <v>55</v>
      </c>
      <c r="B57" s="182" t="s">
        <v>720</v>
      </c>
      <c r="C57" s="181" t="s">
        <v>657</v>
      </c>
      <c r="D57" s="181" t="s">
        <v>600</v>
      </c>
      <c r="E57" s="180" t="s">
        <v>534</v>
      </c>
      <c r="F57" s="181"/>
    </row>
    <row r="58" spans="1:6" ht="12" x14ac:dyDescent="0.35">
      <c r="A58" s="179">
        <v>56</v>
      </c>
      <c r="B58" s="182" t="s">
        <v>721</v>
      </c>
      <c r="C58" s="181" t="s">
        <v>657</v>
      </c>
      <c r="D58" s="181" t="s">
        <v>363</v>
      </c>
      <c r="E58" s="180" t="s">
        <v>534</v>
      </c>
      <c r="F58" s="181"/>
    </row>
    <row r="59" spans="1:6" ht="12" x14ac:dyDescent="0.35">
      <c r="A59" s="179">
        <v>57</v>
      </c>
      <c r="B59" s="174" t="s">
        <v>722</v>
      </c>
      <c r="C59" s="181" t="s">
        <v>723</v>
      </c>
      <c r="D59" s="178" t="s">
        <v>16</v>
      </c>
      <c r="E59" s="180" t="s">
        <v>534</v>
      </c>
      <c r="F59" s="181"/>
    </row>
    <row r="60" spans="1:6" ht="12" x14ac:dyDescent="0.35">
      <c r="A60" s="179">
        <v>58</v>
      </c>
      <c r="B60" s="174" t="s">
        <v>724</v>
      </c>
      <c r="C60" s="178" t="s">
        <v>723</v>
      </c>
      <c r="D60" s="178" t="s">
        <v>17</v>
      </c>
      <c r="E60" s="180" t="s">
        <v>534</v>
      </c>
      <c r="F60" s="181"/>
    </row>
    <row r="61" spans="1:6" ht="12" x14ac:dyDescent="0.35">
      <c r="A61" s="179">
        <v>59</v>
      </c>
      <c r="B61" s="174" t="s">
        <v>725</v>
      </c>
      <c r="C61" s="181" t="s">
        <v>723</v>
      </c>
      <c r="D61" s="178" t="s">
        <v>18</v>
      </c>
      <c r="E61" s="180" t="s">
        <v>534</v>
      </c>
      <c r="F61" s="181"/>
    </row>
    <row r="62" spans="1:6" ht="12" x14ac:dyDescent="0.35">
      <c r="A62" s="179">
        <v>60</v>
      </c>
      <c r="B62" s="182" t="s">
        <v>726</v>
      </c>
      <c r="C62" s="181" t="s">
        <v>723</v>
      </c>
      <c r="D62" s="181" t="s">
        <v>364</v>
      </c>
      <c r="E62" s="180" t="s">
        <v>534</v>
      </c>
      <c r="F62" s="181"/>
    </row>
    <row r="63" spans="1:6" ht="12" x14ac:dyDescent="0.35">
      <c r="A63" s="179">
        <v>61</v>
      </c>
      <c r="B63" s="182" t="s">
        <v>727</v>
      </c>
      <c r="C63" s="181" t="s">
        <v>723</v>
      </c>
      <c r="D63" s="181" t="s">
        <v>365</v>
      </c>
      <c r="E63" s="180" t="s">
        <v>534</v>
      </c>
      <c r="F63" s="181"/>
    </row>
    <row r="64" spans="1:6" ht="12" x14ac:dyDescent="0.35">
      <c r="A64" s="179">
        <v>62</v>
      </c>
      <c r="B64" s="174" t="s">
        <v>728</v>
      </c>
      <c r="C64" s="181" t="s">
        <v>723</v>
      </c>
      <c r="D64" s="178" t="s">
        <v>366</v>
      </c>
      <c r="E64" s="180" t="s">
        <v>534</v>
      </c>
      <c r="F64" s="181"/>
    </row>
    <row r="65" spans="1:6" ht="12" x14ac:dyDescent="0.35">
      <c r="A65" s="179">
        <v>63</v>
      </c>
      <c r="B65" s="182" t="s">
        <v>729</v>
      </c>
      <c r="C65" s="181" t="s">
        <v>723</v>
      </c>
      <c r="D65" s="181" t="s">
        <v>366</v>
      </c>
      <c r="E65" s="180" t="s">
        <v>534</v>
      </c>
      <c r="F65" s="181"/>
    </row>
    <row r="66" spans="1:6" ht="12" x14ac:dyDescent="0.35">
      <c r="A66" s="179">
        <v>64</v>
      </c>
      <c r="B66" s="174" t="s">
        <v>730</v>
      </c>
      <c r="C66" s="178" t="s">
        <v>723</v>
      </c>
      <c r="D66" s="178" t="s">
        <v>367</v>
      </c>
      <c r="E66" s="180" t="s">
        <v>534</v>
      </c>
      <c r="F66" s="181"/>
    </row>
    <row r="67" spans="1:6" ht="12" x14ac:dyDescent="0.35">
      <c r="A67" s="179">
        <v>65</v>
      </c>
      <c r="B67" s="174" t="s">
        <v>731</v>
      </c>
      <c r="C67" s="181" t="s">
        <v>723</v>
      </c>
      <c r="D67" s="178" t="s">
        <v>368</v>
      </c>
      <c r="E67" s="180" t="s">
        <v>534</v>
      </c>
      <c r="F67" s="181"/>
    </row>
    <row r="68" spans="1:6" ht="12" x14ac:dyDescent="0.35">
      <c r="A68" s="179">
        <v>66</v>
      </c>
      <c r="B68" s="182" t="s">
        <v>732</v>
      </c>
      <c r="C68" s="181" t="s">
        <v>723</v>
      </c>
      <c r="D68" s="181" t="s">
        <v>369</v>
      </c>
      <c r="E68" s="180" t="s">
        <v>534</v>
      </c>
      <c r="F68" s="181"/>
    </row>
    <row r="69" spans="1:6" ht="12" x14ac:dyDescent="0.35">
      <c r="A69" s="179">
        <v>67</v>
      </c>
      <c r="B69" s="174" t="s">
        <v>733</v>
      </c>
      <c r="C69" s="178" t="s">
        <v>723</v>
      </c>
      <c r="D69" s="178" t="s">
        <v>370</v>
      </c>
      <c r="E69" s="180" t="s">
        <v>534</v>
      </c>
      <c r="F69" s="181"/>
    </row>
    <row r="70" spans="1:6" ht="12" x14ac:dyDescent="0.35">
      <c r="A70" s="179">
        <v>68</v>
      </c>
      <c r="B70" s="182" t="s">
        <v>734</v>
      </c>
      <c r="C70" s="181" t="s">
        <v>723</v>
      </c>
      <c r="D70" s="181" t="s">
        <v>20</v>
      </c>
      <c r="E70" s="180" t="s">
        <v>534</v>
      </c>
      <c r="F70" s="181"/>
    </row>
    <row r="71" spans="1:6" ht="12" x14ac:dyDescent="0.35">
      <c r="A71" s="179">
        <v>69</v>
      </c>
      <c r="B71" s="174" t="s">
        <v>735</v>
      </c>
      <c r="C71" s="181" t="s">
        <v>723</v>
      </c>
      <c r="D71" s="178" t="s">
        <v>21</v>
      </c>
      <c r="E71" s="180" t="s">
        <v>534</v>
      </c>
      <c r="F71" s="181"/>
    </row>
    <row r="72" spans="1:6" ht="12" x14ac:dyDescent="0.35">
      <c r="A72" s="179">
        <v>70</v>
      </c>
      <c r="B72" s="182" t="s">
        <v>736</v>
      </c>
      <c r="C72" s="181" t="s">
        <v>723</v>
      </c>
      <c r="D72" s="181" t="s">
        <v>371</v>
      </c>
      <c r="E72" s="180" t="s">
        <v>534</v>
      </c>
      <c r="F72" s="181"/>
    </row>
    <row r="73" spans="1:6" ht="12" x14ac:dyDescent="0.35">
      <c r="A73" s="179">
        <v>71</v>
      </c>
      <c r="B73" s="182" t="s">
        <v>737</v>
      </c>
      <c r="C73" s="181" t="s">
        <v>723</v>
      </c>
      <c r="D73" s="181" t="s">
        <v>372</v>
      </c>
      <c r="E73" s="180" t="s">
        <v>534</v>
      </c>
      <c r="F73" s="181"/>
    </row>
    <row r="74" spans="1:6" ht="12" x14ac:dyDescent="0.35">
      <c r="A74" s="179">
        <v>72</v>
      </c>
      <c r="B74" s="182" t="s">
        <v>738</v>
      </c>
      <c r="C74" s="181" t="s">
        <v>723</v>
      </c>
      <c r="D74" s="181" t="s">
        <v>373</v>
      </c>
      <c r="E74" s="180" t="s">
        <v>534</v>
      </c>
      <c r="F74" s="181"/>
    </row>
    <row r="75" spans="1:6" ht="12" x14ac:dyDescent="0.35">
      <c r="A75" s="179">
        <v>73</v>
      </c>
      <c r="B75" s="182" t="s">
        <v>739</v>
      </c>
      <c r="C75" s="181" t="s">
        <v>723</v>
      </c>
      <c r="D75" s="181" t="s">
        <v>374</v>
      </c>
      <c r="E75" s="180" t="s">
        <v>534</v>
      </c>
      <c r="F75" s="181"/>
    </row>
    <row r="76" spans="1:6" ht="12" x14ac:dyDescent="0.35">
      <c r="A76" s="179">
        <v>74</v>
      </c>
      <c r="B76" s="174" t="s">
        <v>740</v>
      </c>
      <c r="C76" s="181" t="s">
        <v>723</v>
      </c>
      <c r="D76" s="178" t="s">
        <v>741</v>
      </c>
      <c r="E76" s="180" t="s">
        <v>534</v>
      </c>
      <c r="F76" s="181"/>
    </row>
    <row r="77" spans="1:6" ht="12" x14ac:dyDescent="0.35">
      <c r="A77" s="179">
        <v>75</v>
      </c>
      <c r="B77" s="174" t="s">
        <v>742</v>
      </c>
      <c r="C77" s="181" t="s">
        <v>723</v>
      </c>
      <c r="D77" s="178" t="s">
        <v>19</v>
      </c>
      <c r="E77" s="180" t="s">
        <v>534</v>
      </c>
      <c r="F77" s="181"/>
    </row>
    <row r="78" spans="1:6" ht="12" x14ac:dyDescent="0.35">
      <c r="A78" s="179">
        <v>76</v>
      </c>
      <c r="B78" s="182" t="s">
        <v>743</v>
      </c>
      <c r="C78" s="181" t="s">
        <v>723</v>
      </c>
      <c r="D78" s="181" t="s">
        <v>19</v>
      </c>
      <c r="E78" s="180" t="s">
        <v>534</v>
      </c>
      <c r="F78" s="181"/>
    </row>
    <row r="79" spans="1:6" ht="12" x14ac:dyDescent="0.35">
      <c r="A79" s="179">
        <v>77</v>
      </c>
      <c r="B79" s="174" t="s">
        <v>744</v>
      </c>
      <c r="C79" s="178" t="s">
        <v>723</v>
      </c>
      <c r="D79" s="178" t="s">
        <v>375</v>
      </c>
      <c r="E79" s="180" t="s">
        <v>534</v>
      </c>
      <c r="F79" s="181"/>
    </row>
    <row r="80" spans="1:6" ht="12" x14ac:dyDescent="0.35">
      <c r="A80" s="179">
        <v>78</v>
      </c>
      <c r="B80" s="174" t="s">
        <v>745</v>
      </c>
      <c r="C80" s="181" t="s">
        <v>723</v>
      </c>
      <c r="D80" s="178" t="s">
        <v>376</v>
      </c>
      <c r="E80" s="180" t="s">
        <v>534</v>
      </c>
      <c r="F80" s="181"/>
    </row>
    <row r="81" spans="1:6" ht="12" x14ac:dyDescent="0.35">
      <c r="A81" s="179">
        <v>79</v>
      </c>
      <c r="B81" s="182" t="s">
        <v>746</v>
      </c>
      <c r="C81" s="181" t="s">
        <v>723</v>
      </c>
      <c r="D81" s="181" t="s">
        <v>377</v>
      </c>
      <c r="E81" s="180" t="s">
        <v>534</v>
      </c>
      <c r="F81" s="181"/>
    </row>
    <row r="82" spans="1:6" ht="12" x14ac:dyDescent="0.35">
      <c r="A82" s="179">
        <v>80</v>
      </c>
      <c r="B82" s="174" t="s">
        <v>747</v>
      </c>
      <c r="C82" s="178" t="s">
        <v>723</v>
      </c>
      <c r="D82" s="178" t="s">
        <v>22</v>
      </c>
      <c r="E82" s="180" t="s">
        <v>534</v>
      </c>
      <c r="F82" s="181"/>
    </row>
    <row r="83" spans="1:6" ht="12" x14ac:dyDescent="0.35">
      <c r="A83" s="179">
        <v>81</v>
      </c>
      <c r="B83" s="174" t="s">
        <v>748</v>
      </c>
      <c r="C83" s="181" t="s">
        <v>723</v>
      </c>
      <c r="D83" s="178" t="s">
        <v>22</v>
      </c>
      <c r="E83" s="180" t="s">
        <v>534</v>
      </c>
      <c r="F83" s="181"/>
    </row>
    <row r="84" spans="1:6" ht="12" x14ac:dyDescent="0.35">
      <c r="A84" s="179">
        <v>82</v>
      </c>
      <c r="B84" s="182" t="s">
        <v>749</v>
      </c>
      <c r="C84" s="181" t="s">
        <v>723</v>
      </c>
      <c r="D84" s="181" t="s">
        <v>378</v>
      </c>
      <c r="E84" s="180" t="s">
        <v>534</v>
      </c>
      <c r="F84" s="181"/>
    </row>
    <row r="85" spans="1:6" ht="12" x14ac:dyDescent="0.35">
      <c r="A85" s="179">
        <v>83</v>
      </c>
      <c r="B85" s="182" t="s">
        <v>750</v>
      </c>
      <c r="C85" s="181" t="s">
        <v>723</v>
      </c>
      <c r="D85" s="181" t="s">
        <v>379</v>
      </c>
      <c r="E85" s="180" t="s">
        <v>534</v>
      </c>
      <c r="F85" s="181"/>
    </row>
    <row r="86" spans="1:6" ht="12" x14ac:dyDescent="0.35">
      <c r="A86" s="179">
        <v>84</v>
      </c>
      <c r="B86" s="182" t="s">
        <v>751</v>
      </c>
      <c r="C86" s="181" t="s">
        <v>723</v>
      </c>
      <c r="D86" s="181" t="s">
        <v>752</v>
      </c>
      <c r="E86" s="180" t="s">
        <v>534</v>
      </c>
      <c r="F86" s="181"/>
    </row>
    <row r="87" spans="1:6" ht="12" x14ac:dyDescent="0.35">
      <c r="A87" s="179">
        <v>85</v>
      </c>
      <c r="B87" s="174" t="s">
        <v>753</v>
      </c>
      <c r="C87" s="181" t="s">
        <v>723</v>
      </c>
      <c r="D87" s="178" t="s">
        <v>380</v>
      </c>
      <c r="E87" s="180" t="s">
        <v>534</v>
      </c>
      <c r="F87" s="181"/>
    </row>
    <row r="88" spans="1:6" ht="12" x14ac:dyDescent="0.35">
      <c r="A88" s="179">
        <v>86</v>
      </c>
      <c r="B88" s="174" t="s">
        <v>754</v>
      </c>
      <c r="C88" s="181" t="s">
        <v>723</v>
      </c>
      <c r="D88" s="178" t="s">
        <v>381</v>
      </c>
      <c r="E88" s="180" t="s">
        <v>534</v>
      </c>
      <c r="F88" s="181"/>
    </row>
    <row r="89" spans="1:6" ht="12" x14ac:dyDescent="0.35">
      <c r="A89" s="179">
        <v>87</v>
      </c>
      <c r="B89" s="182" t="s">
        <v>755</v>
      </c>
      <c r="C89" s="181" t="s">
        <v>723</v>
      </c>
      <c r="D89" s="181" t="s">
        <v>283</v>
      </c>
      <c r="E89" s="180" t="s">
        <v>534</v>
      </c>
      <c r="F89" s="181"/>
    </row>
    <row r="90" spans="1:6" ht="12" x14ac:dyDescent="0.35">
      <c r="A90" s="179">
        <v>88</v>
      </c>
      <c r="B90" s="174" t="s">
        <v>756</v>
      </c>
      <c r="C90" s="178" t="s">
        <v>723</v>
      </c>
      <c r="D90" s="178" t="s">
        <v>757</v>
      </c>
      <c r="E90" s="180" t="s">
        <v>534</v>
      </c>
      <c r="F90" s="181"/>
    </row>
    <row r="91" spans="1:6" ht="12" x14ac:dyDescent="0.35">
      <c r="A91" s="179">
        <v>89</v>
      </c>
      <c r="B91" s="174" t="s">
        <v>758</v>
      </c>
      <c r="C91" s="178" t="s">
        <v>723</v>
      </c>
      <c r="D91" s="178" t="s">
        <v>284</v>
      </c>
      <c r="E91" s="180" t="s">
        <v>534</v>
      </c>
      <c r="F91" s="181"/>
    </row>
    <row r="92" spans="1:6" ht="12" x14ac:dyDescent="0.35">
      <c r="A92" s="179">
        <v>90</v>
      </c>
      <c r="B92" s="182" t="s">
        <v>759</v>
      </c>
      <c r="C92" s="181" t="s">
        <v>723</v>
      </c>
      <c r="D92" s="181" t="s">
        <v>382</v>
      </c>
      <c r="E92" s="180" t="s">
        <v>534</v>
      </c>
      <c r="F92" s="181"/>
    </row>
    <row r="93" spans="1:6" ht="12" x14ac:dyDescent="0.35">
      <c r="A93" s="179">
        <v>91</v>
      </c>
      <c r="B93" s="182" t="s">
        <v>760</v>
      </c>
      <c r="C93" s="181" t="s">
        <v>723</v>
      </c>
      <c r="D93" s="181" t="s">
        <v>383</v>
      </c>
      <c r="E93" s="180" t="s">
        <v>534</v>
      </c>
      <c r="F93" s="181"/>
    </row>
    <row r="94" spans="1:6" ht="12" x14ac:dyDescent="0.35">
      <c r="A94" s="179">
        <v>92</v>
      </c>
      <c r="B94" s="174" t="s">
        <v>761</v>
      </c>
      <c r="C94" s="181" t="s">
        <v>762</v>
      </c>
      <c r="D94" s="178" t="s">
        <v>384</v>
      </c>
      <c r="E94" s="180" t="s">
        <v>534</v>
      </c>
      <c r="F94" s="181"/>
    </row>
    <row r="95" spans="1:6" ht="12" x14ac:dyDescent="0.35">
      <c r="A95" s="179">
        <v>93</v>
      </c>
      <c r="B95" s="174" t="s">
        <v>763</v>
      </c>
      <c r="C95" s="178" t="s">
        <v>762</v>
      </c>
      <c r="D95" s="178" t="s">
        <v>384</v>
      </c>
      <c r="E95" s="180" t="s">
        <v>534</v>
      </c>
      <c r="F95" s="181"/>
    </row>
    <row r="96" spans="1:6" ht="12" x14ac:dyDescent="0.35">
      <c r="A96" s="179">
        <v>94</v>
      </c>
      <c r="B96" s="174" t="s">
        <v>764</v>
      </c>
      <c r="C96" s="178" t="s">
        <v>762</v>
      </c>
      <c r="D96" s="178" t="s">
        <v>23</v>
      </c>
      <c r="E96" s="180" t="s">
        <v>534</v>
      </c>
      <c r="F96" s="181"/>
    </row>
    <row r="97" spans="1:6" ht="12" x14ac:dyDescent="0.35">
      <c r="A97" s="179">
        <v>95</v>
      </c>
      <c r="B97" s="182" t="s">
        <v>765</v>
      </c>
      <c r="C97" s="181" t="s">
        <v>762</v>
      </c>
      <c r="D97" s="181" t="s">
        <v>24</v>
      </c>
      <c r="E97" s="180" t="s">
        <v>534</v>
      </c>
      <c r="F97" s="181"/>
    </row>
    <row r="98" spans="1:6" ht="12" x14ac:dyDescent="0.35">
      <c r="A98" s="179">
        <v>96</v>
      </c>
      <c r="B98" s="182" t="s">
        <v>766</v>
      </c>
      <c r="C98" s="181" t="s">
        <v>762</v>
      </c>
      <c r="D98" s="181" t="s">
        <v>25</v>
      </c>
      <c r="E98" s="180" t="s">
        <v>534</v>
      </c>
      <c r="F98" s="181"/>
    </row>
    <row r="99" spans="1:6" ht="12" x14ac:dyDescent="0.35">
      <c r="A99" s="179">
        <v>97</v>
      </c>
      <c r="B99" s="182" t="s">
        <v>767</v>
      </c>
      <c r="C99" s="181" t="s">
        <v>762</v>
      </c>
      <c r="D99" s="181" t="s">
        <v>768</v>
      </c>
      <c r="E99" s="180" t="s">
        <v>534</v>
      </c>
      <c r="F99" s="181"/>
    </row>
    <row r="100" spans="1:6" ht="12" x14ac:dyDescent="0.35">
      <c r="A100" s="179">
        <v>98</v>
      </c>
      <c r="B100" s="182" t="s">
        <v>769</v>
      </c>
      <c r="C100" s="181" t="s">
        <v>762</v>
      </c>
      <c r="D100" s="181" t="s">
        <v>26</v>
      </c>
      <c r="E100" s="180" t="s">
        <v>534</v>
      </c>
      <c r="F100" s="181"/>
    </row>
    <row r="101" spans="1:6" ht="12" x14ac:dyDescent="0.35">
      <c r="A101" s="179">
        <v>99</v>
      </c>
      <c r="B101" s="182" t="s">
        <v>770</v>
      </c>
      <c r="C101" s="181" t="s">
        <v>762</v>
      </c>
      <c r="D101" s="181" t="s">
        <v>771</v>
      </c>
      <c r="E101" s="180" t="s">
        <v>534</v>
      </c>
      <c r="F101" s="181"/>
    </row>
    <row r="102" spans="1:6" ht="12" x14ac:dyDescent="0.35">
      <c r="A102" s="179">
        <v>100</v>
      </c>
      <c r="B102" s="182" t="s">
        <v>772</v>
      </c>
      <c r="C102" s="181" t="s">
        <v>762</v>
      </c>
      <c r="D102" s="181" t="s">
        <v>385</v>
      </c>
      <c r="E102" s="180" t="s">
        <v>534</v>
      </c>
      <c r="F102" s="181"/>
    </row>
    <row r="103" spans="1:6" ht="12" x14ac:dyDescent="0.35">
      <c r="A103" s="179">
        <v>101</v>
      </c>
      <c r="B103" s="174" t="s">
        <v>773</v>
      </c>
      <c r="C103" s="178" t="s">
        <v>762</v>
      </c>
      <c r="D103" s="178" t="s">
        <v>774</v>
      </c>
      <c r="E103" s="180" t="s">
        <v>534</v>
      </c>
      <c r="F103" s="181"/>
    </row>
    <row r="104" spans="1:6" ht="12" x14ac:dyDescent="0.35">
      <c r="A104" s="179">
        <v>102</v>
      </c>
      <c r="B104" s="174" t="s">
        <v>775</v>
      </c>
      <c r="C104" s="178" t="s">
        <v>762</v>
      </c>
      <c r="D104" s="178" t="s">
        <v>27</v>
      </c>
      <c r="E104" s="180" t="s">
        <v>534</v>
      </c>
      <c r="F104" s="181"/>
    </row>
    <row r="105" spans="1:6" ht="12" x14ac:dyDescent="0.35">
      <c r="A105" s="179">
        <v>103</v>
      </c>
      <c r="B105" s="182" t="s">
        <v>776</v>
      </c>
      <c r="C105" s="181" t="s">
        <v>762</v>
      </c>
      <c r="D105" s="181" t="s">
        <v>386</v>
      </c>
      <c r="E105" s="180" t="s">
        <v>534</v>
      </c>
      <c r="F105" s="181"/>
    </row>
    <row r="106" spans="1:6" ht="12" x14ac:dyDescent="0.35">
      <c r="A106" s="179">
        <v>104</v>
      </c>
      <c r="B106" s="182" t="s">
        <v>777</v>
      </c>
      <c r="C106" s="181" t="s">
        <v>762</v>
      </c>
      <c r="D106" s="181" t="s">
        <v>387</v>
      </c>
      <c r="E106" s="180" t="s">
        <v>534</v>
      </c>
      <c r="F106" s="181"/>
    </row>
    <row r="107" spans="1:6" ht="12" x14ac:dyDescent="0.35">
      <c r="A107" s="179">
        <v>105</v>
      </c>
      <c r="B107" s="182" t="s">
        <v>778</v>
      </c>
      <c r="C107" s="181" t="s">
        <v>762</v>
      </c>
      <c r="D107" s="181" t="s">
        <v>27</v>
      </c>
      <c r="E107" s="180" t="s">
        <v>534</v>
      </c>
      <c r="F107" s="181"/>
    </row>
    <row r="108" spans="1:6" ht="12" x14ac:dyDescent="0.35">
      <c r="A108" s="179">
        <v>106</v>
      </c>
      <c r="B108" s="182" t="s">
        <v>779</v>
      </c>
      <c r="C108" s="181" t="s">
        <v>762</v>
      </c>
      <c r="D108" s="181" t="s">
        <v>388</v>
      </c>
      <c r="E108" s="180" t="s">
        <v>534</v>
      </c>
      <c r="F108" s="181"/>
    </row>
    <row r="109" spans="1:6" ht="12" x14ac:dyDescent="0.35">
      <c r="A109" s="179">
        <v>107</v>
      </c>
      <c r="B109" s="182" t="s">
        <v>780</v>
      </c>
      <c r="C109" s="181" t="s">
        <v>762</v>
      </c>
      <c r="D109" s="181" t="s">
        <v>389</v>
      </c>
      <c r="E109" s="180" t="s">
        <v>534</v>
      </c>
      <c r="F109" s="181"/>
    </row>
    <row r="110" spans="1:6" ht="12" x14ac:dyDescent="0.35">
      <c r="A110" s="179">
        <v>108</v>
      </c>
      <c r="B110" s="182" t="s">
        <v>781</v>
      </c>
      <c r="C110" s="181" t="s">
        <v>762</v>
      </c>
      <c r="D110" s="181" t="s">
        <v>390</v>
      </c>
      <c r="E110" s="180" t="s">
        <v>534</v>
      </c>
      <c r="F110" s="181"/>
    </row>
    <row r="111" spans="1:6" ht="12" x14ac:dyDescent="0.35">
      <c r="A111" s="179">
        <v>109</v>
      </c>
      <c r="B111" s="182" t="s">
        <v>782</v>
      </c>
      <c r="C111" s="181" t="s">
        <v>762</v>
      </c>
      <c r="D111" s="181" t="s">
        <v>391</v>
      </c>
      <c r="E111" s="180" t="s">
        <v>534</v>
      </c>
      <c r="F111" s="181"/>
    </row>
    <row r="112" spans="1:6" ht="12" x14ac:dyDescent="0.35">
      <c r="A112" s="179">
        <v>110</v>
      </c>
      <c r="B112" s="182" t="s">
        <v>783</v>
      </c>
      <c r="C112" s="181" t="s">
        <v>762</v>
      </c>
      <c r="D112" s="181" t="s">
        <v>392</v>
      </c>
      <c r="E112" s="180" t="s">
        <v>534</v>
      </c>
      <c r="F112" s="181"/>
    </row>
    <row r="113" spans="1:6" ht="12" x14ac:dyDescent="0.35">
      <c r="A113" s="179">
        <v>111</v>
      </c>
      <c r="B113" s="182" t="s">
        <v>784</v>
      </c>
      <c r="C113" s="181" t="s">
        <v>762</v>
      </c>
      <c r="D113" s="181" t="s">
        <v>393</v>
      </c>
      <c r="E113" s="180" t="s">
        <v>534</v>
      </c>
      <c r="F113" s="181"/>
    </row>
    <row r="114" spans="1:6" ht="12" x14ac:dyDescent="0.35">
      <c r="A114" s="179">
        <v>112</v>
      </c>
      <c r="B114" s="174" t="s">
        <v>785</v>
      </c>
      <c r="C114" s="178" t="s">
        <v>762</v>
      </c>
      <c r="D114" s="178" t="s">
        <v>786</v>
      </c>
      <c r="E114" s="180" t="s">
        <v>534</v>
      </c>
      <c r="F114" s="181"/>
    </row>
    <row r="115" spans="1:6" ht="12" x14ac:dyDescent="0.35">
      <c r="A115" s="179">
        <v>113</v>
      </c>
      <c r="B115" s="174" t="s">
        <v>787</v>
      </c>
      <c r="C115" s="178" t="s">
        <v>762</v>
      </c>
      <c r="D115" s="178" t="s">
        <v>28</v>
      </c>
      <c r="E115" s="180" t="s">
        <v>534</v>
      </c>
      <c r="F115" s="181"/>
    </row>
    <row r="116" spans="1:6" ht="12" x14ac:dyDescent="0.35">
      <c r="A116" s="179">
        <v>114</v>
      </c>
      <c r="B116" s="182" t="s">
        <v>788</v>
      </c>
      <c r="C116" s="181" t="s">
        <v>762</v>
      </c>
      <c r="D116" s="181" t="s">
        <v>394</v>
      </c>
      <c r="E116" s="180" t="s">
        <v>534</v>
      </c>
      <c r="F116" s="181"/>
    </row>
    <row r="117" spans="1:6" ht="12" x14ac:dyDescent="0.35">
      <c r="A117" s="179">
        <v>115</v>
      </c>
      <c r="B117" s="182" t="s">
        <v>789</v>
      </c>
      <c r="C117" s="181" t="s">
        <v>762</v>
      </c>
      <c r="D117" s="181" t="s">
        <v>29</v>
      </c>
      <c r="E117" s="180" t="s">
        <v>534</v>
      </c>
      <c r="F117" s="181"/>
    </row>
    <row r="118" spans="1:6" ht="12" x14ac:dyDescent="0.35">
      <c r="A118" s="179">
        <v>116</v>
      </c>
      <c r="B118" s="182" t="s">
        <v>790</v>
      </c>
      <c r="C118" s="181" t="s">
        <v>762</v>
      </c>
      <c r="D118" s="181" t="s">
        <v>30</v>
      </c>
      <c r="E118" s="180" t="s">
        <v>534</v>
      </c>
      <c r="F118" s="181"/>
    </row>
    <row r="119" spans="1:6" ht="12" x14ac:dyDescent="0.35">
      <c r="A119" s="179">
        <v>117</v>
      </c>
      <c r="B119" s="174" t="s">
        <v>791</v>
      </c>
      <c r="C119" s="181" t="s">
        <v>762</v>
      </c>
      <c r="D119" s="178" t="s">
        <v>792</v>
      </c>
      <c r="E119" s="180" t="s">
        <v>534</v>
      </c>
      <c r="F119" s="181"/>
    </row>
    <row r="120" spans="1:6" ht="12" x14ac:dyDescent="0.35">
      <c r="A120" s="179">
        <v>118</v>
      </c>
      <c r="B120" s="174" t="s">
        <v>793</v>
      </c>
      <c r="C120" s="178" t="s">
        <v>762</v>
      </c>
      <c r="D120" s="178" t="s">
        <v>31</v>
      </c>
      <c r="E120" s="180" t="s">
        <v>534</v>
      </c>
      <c r="F120" s="181"/>
    </row>
    <row r="121" spans="1:6" ht="12" x14ac:dyDescent="0.35">
      <c r="A121" s="179">
        <v>119</v>
      </c>
      <c r="B121" s="182" t="s">
        <v>794</v>
      </c>
      <c r="C121" s="181" t="s">
        <v>762</v>
      </c>
      <c r="D121" s="181" t="s">
        <v>32</v>
      </c>
      <c r="E121" s="180" t="s">
        <v>534</v>
      </c>
      <c r="F121" s="181"/>
    </row>
    <row r="122" spans="1:6" ht="12" x14ac:dyDescent="0.35">
      <c r="A122" s="179">
        <v>120</v>
      </c>
      <c r="B122" s="182" t="s">
        <v>795</v>
      </c>
      <c r="C122" s="181" t="s">
        <v>762</v>
      </c>
      <c r="D122" s="181" t="s">
        <v>395</v>
      </c>
      <c r="E122" s="180" t="s">
        <v>534</v>
      </c>
      <c r="F122" s="181"/>
    </row>
    <row r="123" spans="1:6" ht="12" x14ac:dyDescent="0.35">
      <c r="A123" s="179">
        <v>121</v>
      </c>
      <c r="B123" s="182" t="s">
        <v>796</v>
      </c>
      <c r="C123" s="181" t="s">
        <v>762</v>
      </c>
      <c r="D123" s="181" t="s">
        <v>396</v>
      </c>
      <c r="E123" s="180" t="s">
        <v>534</v>
      </c>
      <c r="F123" s="181"/>
    </row>
    <row r="124" spans="1:6" ht="12" x14ac:dyDescent="0.35">
      <c r="A124" s="179">
        <v>122</v>
      </c>
      <c r="B124" s="182" t="s">
        <v>797</v>
      </c>
      <c r="C124" s="181" t="s">
        <v>762</v>
      </c>
      <c r="D124" s="181" t="s">
        <v>397</v>
      </c>
      <c r="E124" s="180" t="s">
        <v>534</v>
      </c>
      <c r="F124" s="181"/>
    </row>
    <row r="125" spans="1:6" ht="12" x14ac:dyDescent="0.35">
      <c r="A125" s="179">
        <v>123</v>
      </c>
      <c r="B125" s="174" t="s">
        <v>798</v>
      </c>
      <c r="C125" s="178" t="s">
        <v>762</v>
      </c>
      <c r="D125" s="178" t="s">
        <v>799</v>
      </c>
      <c r="E125" s="180" t="s">
        <v>534</v>
      </c>
      <c r="F125" s="181"/>
    </row>
    <row r="126" spans="1:6" ht="12" x14ac:dyDescent="0.35">
      <c r="A126" s="179">
        <v>124</v>
      </c>
      <c r="B126" s="174" t="s">
        <v>800</v>
      </c>
      <c r="C126" s="178" t="s">
        <v>762</v>
      </c>
      <c r="D126" s="178" t="s">
        <v>33</v>
      </c>
      <c r="E126" s="180" t="s">
        <v>534</v>
      </c>
      <c r="F126" s="181"/>
    </row>
    <row r="127" spans="1:6" ht="12" x14ac:dyDescent="0.35">
      <c r="A127" s="179">
        <v>125</v>
      </c>
      <c r="B127" s="182" t="s">
        <v>801</v>
      </c>
      <c r="C127" s="181" t="s">
        <v>762</v>
      </c>
      <c r="D127" s="181" t="s">
        <v>34</v>
      </c>
      <c r="E127" s="180" t="s">
        <v>534</v>
      </c>
      <c r="F127" s="181"/>
    </row>
    <row r="128" spans="1:6" ht="12" x14ac:dyDescent="0.35">
      <c r="A128" s="179">
        <v>126</v>
      </c>
      <c r="B128" s="182" t="s">
        <v>802</v>
      </c>
      <c r="C128" s="181" t="s">
        <v>762</v>
      </c>
      <c r="D128" s="181" t="s">
        <v>35</v>
      </c>
      <c r="E128" s="180" t="s">
        <v>534</v>
      </c>
      <c r="F128" s="181"/>
    </row>
    <row r="129" spans="1:6" ht="12" x14ac:dyDescent="0.35">
      <c r="A129" s="179">
        <v>127</v>
      </c>
      <c r="B129" s="182" t="s">
        <v>803</v>
      </c>
      <c r="C129" s="181" t="s">
        <v>762</v>
      </c>
      <c r="D129" s="181" t="s">
        <v>804</v>
      </c>
      <c r="E129" s="180" t="s">
        <v>534</v>
      </c>
      <c r="F129" s="181"/>
    </row>
    <row r="130" spans="1:6" ht="12" x14ac:dyDescent="0.35">
      <c r="A130" s="179">
        <v>128</v>
      </c>
      <c r="B130" s="182" t="s">
        <v>805</v>
      </c>
      <c r="C130" s="181" t="s">
        <v>762</v>
      </c>
      <c r="D130" s="181" t="s">
        <v>806</v>
      </c>
      <c r="E130" s="180" t="s">
        <v>534</v>
      </c>
      <c r="F130" s="181"/>
    </row>
    <row r="131" spans="1:6" ht="12" x14ac:dyDescent="0.35">
      <c r="A131" s="179">
        <v>129</v>
      </c>
      <c r="B131" s="182" t="s">
        <v>807</v>
      </c>
      <c r="C131" s="181" t="s">
        <v>762</v>
      </c>
      <c r="D131" s="181" t="s">
        <v>398</v>
      </c>
      <c r="E131" s="180" t="s">
        <v>534</v>
      </c>
      <c r="F131" s="181" t="s">
        <v>603</v>
      </c>
    </row>
    <row r="132" spans="1:6" ht="12" x14ac:dyDescent="0.35">
      <c r="A132" s="179">
        <v>130</v>
      </c>
      <c r="B132" s="174" t="s">
        <v>808</v>
      </c>
      <c r="C132" s="178" t="s">
        <v>809</v>
      </c>
      <c r="D132" s="178" t="s">
        <v>36</v>
      </c>
      <c r="E132" s="180" t="s">
        <v>534</v>
      </c>
      <c r="F132" s="181" t="s">
        <v>605</v>
      </c>
    </row>
    <row r="133" spans="1:6" ht="12" x14ac:dyDescent="0.35">
      <c r="A133" s="179">
        <v>131</v>
      </c>
      <c r="B133" s="174" t="s">
        <v>810</v>
      </c>
      <c r="C133" s="178" t="s">
        <v>809</v>
      </c>
      <c r="D133" s="178" t="s">
        <v>37</v>
      </c>
      <c r="E133" s="180" t="s">
        <v>534</v>
      </c>
      <c r="F133" s="181" t="s">
        <v>604</v>
      </c>
    </row>
    <row r="134" spans="1:6" ht="12" x14ac:dyDescent="0.35">
      <c r="A134" s="179">
        <v>132</v>
      </c>
      <c r="B134" s="174" t="s">
        <v>811</v>
      </c>
      <c r="C134" s="181" t="s">
        <v>809</v>
      </c>
      <c r="D134" s="178" t="s">
        <v>38</v>
      </c>
      <c r="E134" s="180" t="s">
        <v>534</v>
      </c>
      <c r="F134" s="181"/>
    </row>
    <row r="135" spans="1:6" ht="12" x14ac:dyDescent="0.35">
      <c r="A135" s="179">
        <v>133</v>
      </c>
      <c r="B135" s="182" t="s">
        <v>812</v>
      </c>
      <c r="C135" s="181" t="s">
        <v>809</v>
      </c>
      <c r="D135" s="181" t="s">
        <v>399</v>
      </c>
      <c r="E135" s="180" t="s">
        <v>534</v>
      </c>
      <c r="F135" s="181" t="s">
        <v>601</v>
      </c>
    </row>
    <row r="136" spans="1:6" ht="12" x14ac:dyDescent="0.35">
      <c r="A136" s="179">
        <v>134</v>
      </c>
      <c r="B136" s="174" t="s">
        <v>813</v>
      </c>
      <c r="C136" s="181" t="s">
        <v>809</v>
      </c>
      <c r="D136" s="178" t="s">
        <v>814</v>
      </c>
      <c r="E136" s="180" t="s">
        <v>534</v>
      </c>
      <c r="F136" s="181"/>
    </row>
    <row r="137" spans="1:6" ht="12" x14ac:dyDescent="0.35">
      <c r="A137" s="179">
        <v>135</v>
      </c>
      <c r="B137" s="174" t="s">
        <v>815</v>
      </c>
      <c r="C137" s="178" t="s">
        <v>809</v>
      </c>
      <c r="D137" s="178" t="s">
        <v>39</v>
      </c>
      <c r="E137" s="180" t="s">
        <v>534</v>
      </c>
      <c r="F137" s="181"/>
    </row>
    <row r="138" spans="1:6" ht="12" x14ac:dyDescent="0.35">
      <c r="A138" s="179">
        <v>136</v>
      </c>
      <c r="B138" s="182" t="s">
        <v>816</v>
      </c>
      <c r="C138" s="181" t="s">
        <v>809</v>
      </c>
      <c r="D138" s="181" t="s">
        <v>400</v>
      </c>
      <c r="E138" s="180" t="s">
        <v>534</v>
      </c>
      <c r="F138" s="181"/>
    </row>
    <row r="139" spans="1:6" ht="12" x14ac:dyDescent="0.35">
      <c r="A139" s="179">
        <v>137</v>
      </c>
      <c r="B139" s="182" t="s">
        <v>817</v>
      </c>
      <c r="C139" s="181" t="s">
        <v>809</v>
      </c>
      <c r="D139" s="181" t="s">
        <v>401</v>
      </c>
      <c r="E139" s="180" t="s">
        <v>534</v>
      </c>
      <c r="F139" s="181" t="s">
        <v>602</v>
      </c>
    </row>
    <row r="140" spans="1:6" ht="12" x14ac:dyDescent="0.35">
      <c r="A140" s="179">
        <v>138</v>
      </c>
      <c r="B140" s="182" t="s">
        <v>818</v>
      </c>
      <c r="C140" s="181" t="s">
        <v>809</v>
      </c>
      <c r="D140" s="181" t="s">
        <v>75</v>
      </c>
      <c r="E140" s="180" t="s">
        <v>534</v>
      </c>
      <c r="F140" s="181"/>
    </row>
    <row r="141" spans="1:6" ht="12" x14ac:dyDescent="0.35">
      <c r="A141" s="179">
        <v>139</v>
      </c>
      <c r="B141" s="182" t="s">
        <v>819</v>
      </c>
      <c r="C141" s="181" t="s">
        <v>809</v>
      </c>
      <c r="D141" s="181" t="s">
        <v>74</v>
      </c>
      <c r="E141" s="180" t="s">
        <v>534</v>
      </c>
      <c r="F141" s="181"/>
    </row>
    <row r="142" spans="1:6" ht="12" x14ac:dyDescent="0.35">
      <c r="A142" s="179">
        <v>140</v>
      </c>
      <c r="B142" s="182" t="s">
        <v>820</v>
      </c>
      <c r="C142" s="181" t="s">
        <v>809</v>
      </c>
      <c r="D142" s="181" t="s">
        <v>402</v>
      </c>
      <c r="E142" s="180" t="s">
        <v>534</v>
      </c>
      <c r="F142" s="181"/>
    </row>
    <row r="143" spans="1:6" ht="12" x14ac:dyDescent="0.35">
      <c r="A143" s="179">
        <v>141</v>
      </c>
      <c r="B143" s="182" t="s">
        <v>821</v>
      </c>
      <c r="C143" s="181" t="s">
        <v>809</v>
      </c>
      <c r="D143" s="181" t="s">
        <v>403</v>
      </c>
      <c r="E143" s="180" t="s">
        <v>534</v>
      </c>
      <c r="F143" s="181"/>
    </row>
    <row r="144" spans="1:6" ht="12" x14ac:dyDescent="0.35">
      <c r="A144" s="179">
        <v>142</v>
      </c>
      <c r="B144" s="174" t="s">
        <v>822</v>
      </c>
      <c r="C144" s="178" t="s">
        <v>809</v>
      </c>
      <c r="D144" s="178" t="s">
        <v>823</v>
      </c>
      <c r="E144" s="180" t="s">
        <v>534</v>
      </c>
      <c r="F144" s="181"/>
    </row>
    <row r="145" spans="1:6" ht="12" x14ac:dyDescent="0.35">
      <c r="A145" s="179">
        <v>143</v>
      </c>
      <c r="B145" s="174" t="s">
        <v>824</v>
      </c>
      <c r="C145" s="178" t="s">
        <v>809</v>
      </c>
      <c r="D145" s="178" t="s">
        <v>40</v>
      </c>
      <c r="E145" s="180" t="s">
        <v>534</v>
      </c>
      <c r="F145" s="181"/>
    </row>
    <row r="146" spans="1:6" ht="12" x14ac:dyDescent="0.35">
      <c r="A146" s="179">
        <v>144</v>
      </c>
      <c r="B146" s="182" t="s">
        <v>825</v>
      </c>
      <c r="C146" s="181" t="s">
        <v>809</v>
      </c>
      <c r="D146" s="181" t="s">
        <v>404</v>
      </c>
      <c r="E146" s="180" t="s">
        <v>534</v>
      </c>
      <c r="F146" s="181"/>
    </row>
    <row r="147" spans="1:6" ht="12" x14ac:dyDescent="0.35">
      <c r="A147" s="179">
        <v>145</v>
      </c>
      <c r="B147" s="174" t="s">
        <v>826</v>
      </c>
      <c r="C147" s="178" t="s">
        <v>809</v>
      </c>
      <c r="D147" s="178" t="s">
        <v>827</v>
      </c>
      <c r="E147" s="180" t="s">
        <v>534</v>
      </c>
      <c r="F147" s="181"/>
    </row>
    <row r="148" spans="1:6" ht="12" x14ac:dyDescent="0.35">
      <c r="A148" s="179">
        <v>146</v>
      </c>
      <c r="B148" s="174" t="s">
        <v>828</v>
      </c>
      <c r="C148" s="178" t="s">
        <v>809</v>
      </c>
      <c r="D148" s="178" t="s">
        <v>41</v>
      </c>
      <c r="E148" s="180" t="s">
        <v>534</v>
      </c>
      <c r="F148" s="181"/>
    </row>
    <row r="149" spans="1:6" ht="12" x14ac:dyDescent="0.35">
      <c r="A149" s="179">
        <v>147</v>
      </c>
      <c r="B149" s="182" t="s">
        <v>829</v>
      </c>
      <c r="C149" s="181" t="s">
        <v>809</v>
      </c>
      <c r="D149" s="181" t="s">
        <v>405</v>
      </c>
      <c r="E149" s="180" t="s">
        <v>534</v>
      </c>
      <c r="F149" s="181"/>
    </row>
    <row r="150" spans="1:6" ht="12" x14ac:dyDescent="0.35">
      <c r="A150" s="179">
        <v>148</v>
      </c>
      <c r="B150" s="182" t="s">
        <v>830</v>
      </c>
      <c r="C150" s="181" t="s">
        <v>809</v>
      </c>
      <c r="D150" s="181" t="s">
        <v>406</v>
      </c>
      <c r="E150" s="180" t="s">
        <v>534</v>
      </c>
      <c r="F150" s="181"/>
    </row>
    <row r="151" spans="1:6" ht="12" x14ac:dyDescent="0.35">
      <c r="A151" s="179">
        <v>149</v>
      </c>
      <c r="B151" s="182" t="s">
        <v>831</v>
      </c>
      <c r="C151" s="181" t="s">
        <v>809</v>
      </c>
      <c r="D151" s="181" t="s">
        <v>42</v>
      </c>
      <c r="E151" s="180" t="s">
        <v>534</v>
      </c>
      <c r="F151" s="181"/>
    </row>
    <row r="152" spans="1:6" ht="12" x14ac:dyDescent="0.35">
      <c r="A152" s="179">
        <v>150</v>
      </c>
      <c r="B152" s="174" t="s">
        <v>832</v>
      </c>
      <c r="C152" s="178" t="s">
        <v>809</v>
      </c>
      <c r="D152" s="178" t="s">
        <v>689</v>
      </c>
      <c r="E152" s="180" t="s">
        <v>534</v>
      </c>
      <c r="F152" s="181"/>
    </row>
    <row r="153" spans="1:6" ht="12" x14ac:dyDescent="0.35">
      <c r="A153" s="179">
        <v>151</v>
      </c>
      <c r="B153" s="174" t="s">
        <v>833</v>
      </c>
      <c r="C153" s="178" t="s">
        <v>809</v>
      </c>
      <c r="D153" s="178" t="s">
        <v>10</v>
      </c>
      <c r="E153" s="180" t="s">
        <v>534</v>
      </c>
      <c r="F153" s="181"/>
    </row>
    <row r="154" spans="1:6" ht="12" x14ac:dyDescent="0.35">
      <c r="A154" s="179">
        <v>152</v>
      </c>
      <c r="B154" s="182" t="s">
        <v>834</v>
      </c>
      <c r="C154" s="181" t="s">
        <v>809</v>
      </c>
      <c r="D154" s="181" t="s">
        <v>407</v>
      </c>
      <c r="E154" s="180" t="s">
        <v>534</v>
      </c>
      <c r="F154" s="181"/>
    </row>
    <row r="155" spans="1:6" ht="12" x14ac:dyDescent="0.35">
      <c r="A155" s="179">
        <v>153</v>
      </c>
      <c r="B155" s="182" t="s">
        <v>835</v>
      </c>
      <c r="C155" s="178" t="s">
        <v>809</v>
      </c>
      <c r="D155" s="178" t="s">
        <v>408</v>
      </c>
      <c r="E155" s="180" t="s">
        <v>534</v>
      </c>
      <c r="F155" s="181"/>
    </row>
    <row r="156" spans="1:6" ht="12" x14ac:dyDescent="0.35">
      <c r="A156" s="179">
        <v>154</v>
      </c>
      <c r="B156" s="182" t="s">
        <v>836</v>
      </c>
      <c r="C156" s="181" t="s">
        <v>809</v>
      </c>
      <c r="D156" s="181" t="s">
        <v>43</v>
      </c>
      <c r="E156" s="180" t="s">
        <v>534</v>
      </c>
      <c r="F156" s="181"/>
    </row>
    <row r="157" spans="1:6" ht="12" x14ac:dyDescent="0.35">
      <c r="A157" s="179">
        <v>155</v>
      </c>
      <c r="B157" s="182" t="s">
        <v>837</v>
      </c>
      <c r="C157" s="181" t="s">
        <v>809</v>
      </c>
      <c r="D157" s="181" t="s">
        <v>12</v>
      </c>
      <c r="E157" s="180" t="s">
        <v>534</v>
      </c>
      <c r="F157" s="181"/>
    </row>
    <row r="158" spans="1:6" ht="12" x14ac:dyDescent="0.35">
      <c r="A158" s="179">
        <v>156</v>
      </c>
      <c r="B158" s="174" t="s">
        <v>838</v>
      </c>
      <c r="C158" s="178" t="s">
        <v>809</v>
      </c>
      <c r="D158" s="178" t="s">
        <v>322</v>
      </c>
      <c r="E158" s="180" t="s">
        <v>534</v>
      </c>
      <c r="F158" s="181"/>
    </row>
    <row r="159" spans="1:6" ht="12" x14ac:dyDescent="0.35">
      <c r="A159" s="179">
        <v>157</v>
      </c>
      <c r="B159" s="174" t="s">
        <v>839</v>
      </c>
      <c r="C159" s="178" t="s">
        <v>809</v>
      </c>
      <c r="D159" s="178" t="s">
        <v>323</v>
      </c>
      <c r="E159" s="180" t="s">
        <v>534</v>
      </c>
      <c r="F159" s="181"/>
    </row>
    <row r="160" spans="1:6" ht="12" x14ac:dyDescent="0.35">
      <c r="A160" s="179">
        <v>158</v>
      </c>
      <c r="B160" s="174" t="s">
        <v>840</v>
      </c>
      <c r="C160" s="181" t="s">
        <v>809</v>
      </c>
      <c r="D160" s="178" t="s">
        <v>324</v>
      </c>
      <c r="E160" s="180" t="s">
        <v>534</v>
      </c>
      <c r="F160" s="181"/>
    </row>
    <row r="161" spans="1:6" ht="12" x14ac:dyDescent="0.35">
      <c r="A161" s="179">
        <v>159</v>
      </c>
      <c r="B161" s="182" t="s">
        <v>841</v>
      </c>
      <c r="C161" s="181" t="s">
        <v>809</v>
      </c>
      <c r="D161" s="181" t="s">
        <v>409</v>
      </c>
      <c r="E161" s="180" t="s">
        <v>534</v>
      </c>
      <c r="F161" s="181"/>
    </row>
    <row r="162" spans="1:6" ht="12" x14ac:dyDescent="0.35">
      <c r="A162" s="179">
        <v>160</v>
      </c>
      <c r="B162" s="182" t="s">
        <v>842</v>
      </c>
      <c r="C162" s="181" t="s">
        <v>809</v>
      </c>
      <c r="D162" s="181" t="s">
        <v>410</v>
      </c>
      <c r="E162" s="180" t="s">
        <v>534</v>
      </c>
      <c r="F162" s="181"/>
    </row>
    <row r="163" spans="1:6" ht="12" x14ac:dyDescent="0.35">
      <c r="A163" s="179">
        <v>161</v>
      </c>
      <c r="B163" s="182" t="s">
        <v>843</v>
      </c>
      <c r="C163" s="181" t="s">
        <v>809</v>
      </c>
      <c r="D163" s="181" t="s">
        <v>411</v>
      </c>
      <c r="E163" s="180" t="s">
        <v>534</v>
      </c>
      <c r="F163" s="181"/>
    </row>
    <row r="164" spans="1:6" ht="12" x14ac:dyDescent="0.35">
      <c r="A164" s="179">
        <v>162</v>
      </c>
      <c r="B164" s="182" t="s">
        <v>844</v>
      </c>
      <c r="C164" s="181" t="s">
        <v>809</v>
      </c>
      <c r="D164" s="181" t="s">
        <v>412</v>
      </c>
      <c r="E164" s="180" t="s">
        <v>534</v>
      </c>
      <c r="F164" s="181"/>
    </row>
    <row r="165" spans="1:6" ht="12" x14ac:dyDescent="0.35">
      <c r="A165" s="179">
        <v>163</v>
      </c>
      <c r="B165" s="182" t="s">
        <v>845</v>
      </c>
      <c r="C165" s="181" t="s">
        <v>809</v>
      </c>
      <c r="D165" s="181" t="s">
        <v>413</v>
      </c>
      <c r="E165" s="180" t="s">
        <v>534</v>
      </c>
      <c r="F165" s="181"/>
    </row>
    <row r="166" spans="1:6" ht="12" x14ac:dyDescent="0.35">
      <c r="A166" s="179">
        <v>164</v>
      </c>
      <c r="B166" s="182" t="s">
        <v>846</v>
      </c>
      <c r="C166" s="181" t="s">
        <v>809</v>
      </c>
      <c r="D166" s="181" t="s">
        <v>414</v>
      </c>
      <c r="E166" s="180" t="s">
        <v>534</v>
      </c>
      <c r="F166" s="181"/>
    </row>
    <row r="167" spans="1:6" ht="12" x14ac:dyDescent="0.35">
      <c r="A167" s="179">
        <v>165</v>
      </c>
      <c r="B167" s="182" t="s">
        <v>847</v>
      </c>
      <c r="C167" s="181" t="s">
        <v>809</v>
      </c>
      <c r="D167" s="181" t="s">
        <v>305</v>
      </c>
      <c r="E167" s="180" t="s">
        <v>534</v>
      </c>
      <c r="F167" s="181"/>
    </row>
    <row r="168" spans="1:6" ht="12" x14ac:dyDescent="0.35">
      <c r="A168" s="179">
        <v>166</v>
      </c>
      <c r="B168" s="182" t="s">
        <v>848</v>
      </c>
      <c r="C168" s="181" t="s">
        <v>809</v>
      </c>
      <c r="D168" s="181" t="s">
        <v>415</v>
      </c>
      <c r="E168" s="180" t="s">
        <v>534</v>
      </c>
      <c r="F168" s="181"/>
    </row>
    <row r="169" spans="1:6" ht="12" x14ac:dyDescent="0.35">
      <c r="A169" s="179">
        <v>167</v>
      </c>
      <c r="B169" s="174" t="s">
        <v>849</v>
      </c>
      <c r="C169" s="178" t="s">
        <v>809</v>
      </c>
      <c r="D169" s="178" t="s">
        <v>44</v>
      </c>
      <c r="E169" s="180"/>
      <c r="F169" s="181"/>
    </row>
    <row r="170" spans="1:6" ht="12" x14ac:dyDescent="0.35">
      <c r="A170" s="179">
        <v>168</v>
      </c>
      <c r="B170" s="174" t="s">
        <v>850</v>
      </c>
      <c r="C170" s="178" t="s">
        <v>809</v>
      </c>
      <c r="D170" s="178" t="s">
        <v>214</v>
      </c>
      <c r="E170" s="180"/>
      <c r="F170" s="181"/>
    </row>
    <row r="171" spans="1:6" ht="12" x14ac:dyDescent="0.35">
      <c r="A171" s="179">
        <v>169</v>
      </c>
      <c r="B171" s="174" t="s">
        <v>851</v>
      </c>
      <c r="C171" s="178" t="s">
        <v>809</v>
      </c>
      <c r="D171" s="178" t="s">
        <v>416</v>
      </c>
      <c r="E171" s="180"/>
      <c r="F171" s="183"/>
    </row>
    <row r="172" spans="1:6" ht="12" x14ac:dyDescent="0.35">
      <c r="A172" s="179">
        <v>170</v>
      </c>
      <c r="B172" s="182" t="s">
        <v>852</v>
      </c>
      <c r="C172" s="181" t="s">
        <v>809</v>
      </c>
      <c r="D172" s="181" t="s">
        <v>52</v>
      </c>
      <c r="E172" s="181" t="s">
        <v>416</v>
      </c>
      <c r="F172" s="183" t="s">
        <v>587</v>
      </c>
    </row>
    <row r="173" spans="1:6" ht="12" x14ac:dyDescent="0.35">
      <c r="A173" s="179">
        <v>171</v>
      </c>
      <c r="B173" s="182" t="s">
        <v>853</v>
      </c>
      <c r="C173" s="181" t="s">
        <v>809</v>
      </c>
      <c r="D173" s="181" t="s">
        <v>50</v>
      </c>
      <c r="E173" s="181" t="s">
        <v>416</v>
      </c>
      <c r="F173" s="183" t="s">
        <v>588</v>
      </c>
    </row>
    <row r="174" spans="1:6" ht="12" x14ac:dyDescent="0.35">
      <c r="A174" s="179">
        <v>172</v>
      </c>
      <c r="B174" s="182" t="s">
        <v>854</v>
      </c>
      <c r="C174" s="181" t="s">
        <v>809</v>
      </c>
      <c r="D174" s="181" t="s">
        <v>49</v>
      </c>
      <c r="E174" s="181" t="s">
        <v>416</v>
      </c>
      <c r="F174" s="183" t="s">
        <v>555</v>
      </c>
    </row>
    <row r="175" spans="1:6" ht="12" x14ac:dyDescent="0.35">
      <c r="A175" s="179">
        <v>173</v>
      </c>
      <c r="B175" s="182" t="s">
        <v>855</v>
      </c>
      <c r="C175" s="181" t="s">
        <v>809</v>
      </c>
      <c r="D175" s="181" t="s">
        <v>48</v>
      </c>
      <c r="E175" s="181" t="s">
        <v>416</v>
      </c>
      <c r="F175" s="183" t="s">
        <v>556</v>
      </c>
    </row>
    <row r="176" spans="1:6" ht="12" x14ac:dyDescent="0.35">
      <c r="A176" s="179">
        <v>174</v>
      </c>
      <c r="B176" s="182" t="s">
        <v>856</v>
      </c>
      <c r="C176" s="181" t="s">
        <v>809</v>
      </c>
      <c r="D176" s="181" t="s">
        <v>417</v>
      </c>
      <c r="E176" s="181" t="s">
        <v>416</v>
      </c>
      <c r="F176" s="183"/>
    </row>
    <row r="177" spans="1:6" ht="12" x14ac:dyDescent="0.35">
      <c r="A177" s="179">
        <v>175</v>
      </c>
      <c r="B177" s="182" t="s">
        <v>857</v>
      </c>
      <c r="C177" s="181" t="s">
        <v>809</v>
      </c>
      <c r="D177" s="181" t="s">
        <v>47</v>
      </c>
      <c r="E177" s="181" t="s">
        <v>416</v>
      </c>
      <c r="F177" s="183" t="s">
        <v>557</v>
      </c>
    </row>
    <row r="178" spans="1:6" ht="12" x14ac:dyDescent="0.35">
      <c r="A178" s="179">
        <v>176</v>
      </c>
      <c r="B178" s="182" t="s">
        <v>858</v>
      </c>
      <c r="C178" s="181" t="s">
        <v>809</v>
      </c>
      <c r="D178" s="181" t="s">
        <v>51</v>
      </c>
      <c r="E178" s="181" t="s">
        <v>416</v>
      </c>
      <c r="F178" s="183" t="s">
        <v>577</v>
      </c>
    </row>
    <row r="179" spans="1:6" ht="12" x14ac:dyDescent="0.35">
      <c r="A179" s="179">
        <v>177</v>
      </c>
      <c r="B179" s="174" t="s">
        <v>859</v>
      </c>
      <c r="C179" s="178" t="s">
        <v>809</v>
      </c>
      <c r="D179" s="178" t="s">
        <v>418</v>
      </c>
      <c r="E179" s="181"/>
      <c r="F179" s="183"/>
    </row>
    <row r="180" spans="1:6" ht="12" x14ac:dyDescent="0.35">
      <c r="A180" s="179">
        <v>178</v>
      </c>
      <c r="B180" s="182" t="s">
        <v>860</v>
      </c>
      <c r="C180" s="181" t="s">
        <v>809</v>
      </c>
      <c r="D180" s="181" t="s">
        <v>53</v>
      </c>
      <c r="E180" s="181" t="s">
        <v>539</v>
      </c>
      <c r="F180" s="183"/>
    </row>
    <row r="181" spans="1:6" ht="12" x14ac:dyDescent="0.35">
      <c r="A181" s="179">
        <v>179</v>
      </c>
      <c r="B181" s="182" t="s">
        <v>861</v>
      </c>
      <c r="C181" s="181" t="s">
        <v>809</v>
      </c>
      <c r="D181" s="181" t="s">
        <v>49</v>
      </c>
      <c r="E181" s="181" t="s">
        <v>539</v>
      </c>
      <c r="F181" s="183" t="s">
        <v>555</v>
      </c>
    </row>
    <row r="182" spans="1:6" ht="12" x14ac:dyDescent="0.35">
      <c r="A182" s="179">
        <v>180</v>
      </c>
      <c r="B182" s="182" t="s">
        <v>862</v>
      </c>
      <c r="C182" s="181" t="s">
        <v>809</v>
      </c>
      <c r="D182" s="181" t="s">
        <v>417</v>
      </c>
      <c r="E182" s="181" t="s">
        <v>539</v>
      </c>
      <c r="F182" s="183"/>
    </row>
    <row r="183" spans="1:6" ht="12" x14ac:dyDescent="0.35">
      <c r="A183" s="179">
        <v>181</v>
      </c>
      <c r="B183" s="182" t="s">
        <v>863</v>
      </c>
      <c r="C183" s="181" t="s">
        <v>809</v>
      </c>
      <c r="D183" s="181" t="s">
        <v>47</v>
      </c>
      <c r="E183" s="181" t="s">
        <v>539</v>
      </c>
      <c r="F183" s="183" t="s">
        <v>557</v>
      </c>
    </row>
    <row r="184" spans="1:6" ht="12" x14ac:dyDescent="0.35">
      <c r="A184" s="179">
        <v>182</v>
      </c>
      <c r="B184" s="182" t="s">
        <v>864</v>
      </c>
      <c r="C184" s="181" t="s">
        <v>809</v>
      </c>
      <c r="D184" s="181" t="s">
        <v>51</v>
      </c>
      <c r="E184" s="181" t="s">
        <v>539</v>
      </c>
      <c r="F184" s="183" t="s">
        <v>577</v>
      </c>
    </row>
    <row r="185" spans="1:6" ht="12" x14ac:dyDescent="0.35">
      <c r="A185" s="179">
        <v>183</v>
      </c>
      <c r="B185" s="174" t="s">
        <v>865</v>
      </c>
      <c r="C185" s="178" t="s">
        <v>809</v>
      </c>
      <c r="D185" s="178" t="s">
        <v>419</v>
      </c>
      <c r="E185" s="181"/>
      <c r="F185" s="183"/>
    </row>
    <row r="186" spans="1:6" ht="12" x14ac:dyDescent="0.35">
      <c r="A186" s="179">
        <v>184</v>
      </c>
      <c r="B186" s="182" t="s">
        <v>866</v>
      </c>
      <c r="C186" s="181" t="s">
        <v>809</v>
      </c>
      <c r="D186" s="181" t="s">
        <v>53</v>
      </c>
      <c r="E186" s="181" t="s">
        <v>540</v>
      </c>
      <c r="F186" s="183"/>
    </row>
    <row r="187" spans="1:6" ht="12" x14ac:dyDescent="0.35">
      <c r="A187" s="179">
        <v>185</v>
      </c>
      <c r="B187" s="182" t="s">
        <v>867</v>
      </c>
      <c r="C187" s="181" t="s">
        <v>809</v>
      </c>
      <c r="D187" s="181" t="s">
        <v>49</v>
      </c>
      <c r="E187" s="181" t="s">
        <v>540</v>
      </c>
      <c r="F187" s="183" t="s">
        <v>555</v>
      </c>
    </row>
    <row r="188" spans="1:6" ht="12" x14ac:dyDescent="0.35">
      <c r="A188" s="179">
        <v>186</v>
      </c>
      <c r="B188" s="182" t="s">
        <v>868</v>
      </c>
      <c r="C188" s="181" t="s">
        <v>809</v>
      </c>
      <c r="D188" s="181" t="s">
        <v>47</v>
      </c>
      <c r="E188" s="181" t="s">
        <v>540</v>
      </c>
      <c r="F188" s="183" t="s">
        <v>557</v>
      </c>
    </row>
    <row r="189" spans="1:6" ht="12" x14ac:dyDescent="0.35">
      <c r="A189" s="179">
        <v>187</v>
      </c>
      <c r="B189" s="182" t="s">
        <v>869</v>
      </c>
      <c r="C189" s="181" t="s">
        <v>809</v>
      </c>
      <c r="D189" s="181" t="s">
        <v>51</v>
      </c>
      <c r="E189" s="181" t="s">
        <v>540</v>
      </c>
      <c r="F189" s="183" t="s">
        <v>577</v>
      </c>
    </row>
    <row r="190" spans="1:6" ht="12" x14ac:dyDescent="0.35">
      <c r="A190" s="179">
        <v>188</v>
      </c>
      <c r="B190" s="174" t="s">
        <v>870</v>
      </c>
      <c r="C190" s="178" t="s">
        <v>809</v>
      </c>
      <c r="D190" s="178" t="s">
        <v>420</v>
      </c>
      <c r="E190" s="181"/>
      <c r="F190" s="183"/>
    </row>
    <row r="191" spans="1:6" ht="12" x14ac:dyDescent="0.35">
      <c r="A191" s="179">
        <v>189</v>
      </c>
      <c r="B191" s="182" t="s">
        <v>871</v>
      </c>
      <c r="C191" s="181" t="s">
        <v>809</v>
      </c>
      <c r="D191" s="181" t="s">
        <v>52</v>
      </c>
      <c r="E191" s="181" t="s">
        <v>541</v>
      </c>
      <c r="F191" s="183" t="s">
        <v>587</v>
      </c>
    </row>
    <row r="192" spans="1:6" ht="12" x14ac:dyDescent="0.35">
      <c r="A192" s="179">
        <v>190</v>
      </c>
      <c r="B192" s="182" t="s">
        <v>872</v>
      </c>
      <c r="C192" s="181" t="s">
        <v>809</v>
      </c>
      <c r="D192" s="181" t="s">
        <v>50</v>
      </c>
      <c r="E192" s="181" t="s">
        <v>541</v>
      </c>
      <c r="F192" s="183" t="s">
        <v>588</v>
      </c>
    </row>
    <row r="193" spans="1:6" ht="12" x14ac:dyDescent="0.35">
      <c r="A193" s="179">
        <v>191</v>
      </c>
      <c r="B193" s="182" t="s">
        <v>873</v>
      </c>
      <c r="C193" s="181" t="s">
        <v>809</v>
      </c>
      <c r="D193" s="181" t="s">
        <v>49</v>
      </c>
      <c r="E193" s="181" t="s">
        <v>541</v>
      </c>
      <c r="F193" s="183" t="s">
        <v>555</v>
      </c>
    </row>
    <row r="194" spans="1:6" ht="12" x14ac:dyDescent="0.35">
      <c r="A194" s="179">
        <v>192</v>
      </c>
      <c r="B194" s="182" t="s">
        <v>874</v>
      </c>
      <c r="C194" s="181" t="s">
        <v>809</v>
      </c>
      <c r="D194" s="181" t="s">
        <v>417</v>
      </c>
      <c r="E194" s="181" t="s">
        <v>541</v>
      </c>
      <c r="F194" s="183"/>
    </row>
    <row r="195" spans="1:6" ht="12" x14ac:dyDescent="0.35">
      <c r="A195" s="179">
        <v>193</v>
      </c>
      <c r="B195" s="182" t="s">
        <v>875</v>
      </c>
      <c r="C195" s="181" t="s">
        <v>809</v>
      </c>
      <c r="D195" s="181" t="s">
        <v>47</v>
      </c>
      <c r="E195" s="181" t="s">
        <v>541</v>
      </c>
      <c r="F195" s="183" t="s">
        <v>557</v>
      </c>
    </row>
    <row r="196" spans="1:6" ht="12" x14ac:dyDescent="0.35">
      <c r="A196" s="179">
        <v>194</v>
      </c>
      <c r="B196" s="182" t="s">
        <v>876</v>
      </c>
      <c r="C196" s="181" t="s">
        <v>809</v>
      </c>
      <c r="D196" s="181" t="s">
        <v>51</v>
      </c>
      <c r="E196" s="181" t="s">
        <v>541</v>
      </c>
      <c r="F196" s="183" t="s">
        <v>577</v>
      </c>
    </row>
    <row r="197" spans="1:6" ht="12" x14ac:dyDescent="0.35">
      <c r="A197" s="179">
        <v>195</v>
      </c>
      <c r="B197" s="174" t="s">
        <v>877</v>
      </c>
      <c r="C197" s="178" t="s">
        <v>809</v>
      </c>
      <c r="D197" s="178" t="s">
        <v>421</v>
      </c>
      <c r="E197" s="181" t="s">
        <v>541</v>
      </c>
      <c r="F197" s="183"/>
    </row>
    <row r="198" spans="1:6" ht="12" x14ac:dyDescent="0.35">
      <c r="A198" s="179">
        <v>196</v>
      </c>
      <c r="B198" s="182" t="s">
        <v>878</v>
      </c>
      <c r="C198" s="181" t="s">
        <v>809</v>
      </c>
      <c r="D198" s="181" t="s">
        <v>422</v>
      </c>
      <c r="E198" s="181" t="s">
        <v>541</v>
      </c>
      <c r="F198" s="183" t="s">
        <v>553</v>
      </c>
    </row>
    <row r="199" spans="1:6" ht="12" x14ac:dyDescent="0.35">
      <c r="A199" s="179">
        <v>197</v>
      </c>
      <c r="B199" s="182" t="s">
        <v>879</v>
      </c>
      <c r="C199" s="181" t="s">
        <v>809</v>
      </c>
      <c r="D199" s="181" t="s">
        <v>49</v>
      </c>
      <c r="E199" s="181" t="s">
        <v>541</v>
      </c>
      <c r="F199" s="183" t="s">
        <v>555</v>
      </c>
    </row>
    <row r="200" spans="1:6" ht="12" x14ac:dyDescent="0.35">
      <c r="A200" s="179">
        <v>198</v>
      </c>
      <c r="B200" s="182" t="s">
        <v>880</v>
      </c>
      <c r="C200" s="181" t="s">
        <v>809</v>
      </c>
      <c r="D200" s="181" t="s">
        <v>47</v>
      </c>
      <c r="E200" s="181" t="s">
        <v>541</v>
      </c>
      <c r="F200" s="183" t="s">
        <v>557</v>
      </c>
    </row>
    <row r="201" spans="1:6" ht="12" x14ac:dyDescent="0.35">
      <c r="A201" s="179">
        <v>199</v>
      </c>
      <c r="B201" s="182" t="s">
        <v>881</v>
      </c>
      <c r="C201" s="181" t="s">
        <v>809</v>
      </c>
      <c r="D201" s="181" t="s">
        <v>51</v>
      </c>
      <c r="E201" s="181" t="s">
        <v>541</v>
      </c>
      <c r="F201" s="183" t="s">
        <v>577</v>
      </c>
    </row>
    <row r="202" spans="1:6" ht="12" x14ac:dyDescent="0.35">
      <c r="A202" s="179">
        <v>200</v>
      </c>
      <c r="B202" s="174" t="s">
        <v>882</v>
      </c>
      <c r="C202" s="178" t="s">
        <v>809</v>
      </c>
      <c r="D202" s="178" t="s">
        <v>45</v>
      </c>
      <c r="E202" s="181"/>
      <c r="F202" s="183"/>
    </row>
    <row r="203" spans="1:6" ht="12" x14ac:dyDescent="0.35">
      <c r="A203" s="179">
        <v>201</v>
      </c>
      <c r="B203" s="174" t="s">
        <v>883</v>
      </c>
      <c r="C203" s="178" t="s">
        <v>809</v>
      </c>
      <c r="D203" s="178" t="s">
        <v>68</v>
      </c>
      <c r="E203" s="181"/>
      <c r="F203" s="183"/>
    </row>
    <row r="204" spans="1:6" ht="12" x14ac:dyDescent="0.35">
      <c r="A204" s="179">
        <v>202</v>
      </c>
      <c r="B204" s="182" t="s">
        <v>884</v>
      </c>
      <c r="C204" s="181" t="s">
        <v>809</v>
      </c>
      <c r="D204" s="181" t="s">
        <v>285</v>
      </c>
      <c r="E204" s="181" t="s">
        <v>68</v>
      </c>
      <c r="F204" s="183" t="s">
        <v>575</v>
      </c>
    </row>
    <row r="205" spans="1:6" ht="12" x14ac:dyDescent="0.35">
      <c r="A205" s="179">
        <v>203</v>
      </c>
      <c r="B205" s="182" t="s">
        <v>885</v>
      </c>
      <c r="C205" s="181" t="s">
        <v>809</v>
      </c>
      <c r="D205" s="181" t="s">
        <v>69</v>
      </c>
      <c r="E205" s="181" t="s">
        <v>68</v>
      </c>
      <c r="F205" s="183" t="s">
        <v>551</v>
      </c>
    </row>
    <row r="206" spans="1:6" ht="12" x14ac:dyDescent="0.35">
      <c r="A206" s="179">
        <v>204</v>
      </c>
      <c r="B206" s="182" t="s">
        <v>886</v>
      </c>
      <c r="C206" s="181" t="s">
        <v>809</v>
      </c>
      <c r="D206" s="181" t="s">
        <v>67</v>
      </c>
      <c r="E206" s="181" t="s">
        <v>68</v>
      </c>
      <c r="F206" s="183" t="s">
        <v>574</v>
      </c>
    </row>
    <row r="207" spans="1:6" ht="12" x14ac:dyDescent="0.35">
      <c r="A207" s="179">
        <v>205</v>
      </c>
      <c r="B207" s="182" t="s">
        <v>887</v>
      </c>
      <c r="C207" s="181" t="s">
        <v>809</v>
      </c>
      <c r="D207" s="181" t="s">
        <v>423</v>
      </c>
      <c r="E207" s="181" t="s">
        <v>68</v>
      </c>
      <c r="F207" s="183" t="s">
        <v>567</v>
      </c>
    </row>
    <row r="208" spans="1:6" ht="12" x14ac:dyDescent="0.35">
      <c r="A208" s="179">
        <v>206</v>
      </c>
      <c r="B208" s="182" t="s">
        <v>888</v>
      </c>
      <c r="C208" s="181" t="s">
        <v>809</v>
      </c>
      <c r="D208" s="181" t="s">
        <v>422</v>
      </c>
      <c r="E208" s="181" t="s">
        <v>68</v>
      </c>
      <c r="F208" s="183" t="s">
        <v>553</v>
      </c>
    </row>
    <row r="209" spans="1:6" ht="12" x14ac:dyDescent="0.35">
      <c r="A209" s="179">
        <v>207</v>
      </c>
      <c r="B209" s="182" t="s">
        <v>889</v>
      </c>
      <c r="C209" s="181" t="s">
        <v>809</v>
      </c>
      <c r="D209" s="181" t="s">
        <v>51</v>
      </c>
      <c r="E209" s="181" t="s">
        <v>68</v>
      </c>
      <c r="F209" s="183" t="s">
        <v>577</v>
      </c>
    </row>
    <row r="210" spans="1:6" ht="12" x14ac:dyDescent="0.35">
      <c r="A210" s="179">
        <v>208</v>
      </c>
      <c r="B210" s="174" t="s">
        <v>890</v>
      </c>
      <c r="C210" s="178" t="s">
        <v>809</v>
      </c>
      <c r="D210" s="178" t="s">
        <v>70</v>
      </c>
      <c r="E210" s="181" t="s">
        <v>68</v>
      </c>
      <c r="F210" s="183"/>
    </row>
    <row r="211" spans="1:6" ht="12" x14ac:dyDescent="0.35">
      <c r="A211" s="179">
        <v>209</v>
      </c>
      <c r="B211" s="182" t="s">
        <v>891</v>
      </c>
      <c r="C211" s="181" t="s">
        <v>809</v>
      </c>
      <c r="D211" s="181" t="s">
        <v>71</v>
      </c>
      <c r="E211" s="181" t="s">
        <v>68</v>
      </c>
      <c r="F211" s="183" t="s">
        <v>565</v>
      </c>
    </row>
    <row r="212" spans="1:6" ht="12" x14ac:dyDescent="0.35">
      <c r="A212" s="179">
        <v>210</v>
      </c>
      <c r="B212" s="182" t="s">
        <v>892</v>
      </c>
      <c r="C212" s="181" t="s">
        <v>809</v>
      </c>
      <c r="D212" s="181" t="s">
        <v>73</v>
      </c>
      <c r="E212" s="181" t="s">
        <v>68</v>
      </c>
      <c r="F212" s="183" t="s">
        <v>578</v>
      </c>
    </row>
    <row r="213" spans="1:6" ht="12" x14ac:dyDescent="0.35">
      <c r="A213" s="179">
        <v>211</v>
      </c>
      <c r="B213" s="174" t="s">
        <v>893</v>
      </c>
      <c r="C213" s="178" t="s">
        <v>809</v>
      </c>
      <c r="D213" s="178" t="s">
        <v>424</v>
      </c>
      <c r="E213" s="181"/>
      <c r="F213" s="183"/>
    </row>
    <row r="214" spans="1:6" ht="12" x14ac:dyDescent="0.35">
      <c r="A214" s="179">
        <v>212</v>
      </c>
      <c r="B214" s="182" t="s">
        <v>894</v>
      </c>
      <c r="C214" s="181" t="s">
        <v>809</v>
      </c>
      <c r="D214" s="181" t="s">
        <v>285</v>
      </c>
      <c r="E214" s="181" t="s">
        <v>54</v>
      </c>
      <c r="F214" s="183" t="s">
        <v>575</v>
      </c>
    </row>
    <row r="215" spans="1:6" ht="12" x14ac:dyDescent="0.35">
      <c r="A215" s="179">
        <v>213</v>
      </c>
      <c r="B215" s="182" t="s">
        <v>895</v>
      </c>
      <c r="C215" s="181" t="s">
        <v>809</v>
      </c>
      <c r="D215" s="181" t="s">
        <v>67</v>
      </c>
      <c r="E215" s="181" t="s">
        <v>54</v>
      </c>
      <c r="F215" s="183" t="s">
        <v>574</v>
      </c>
    </row>
    <row r="216" spans="1:6" ht="12" x14ac:dyDescent="0.35">
      <c r="A216" s="179">
        <v>214</v>
      </c>
      <c r="B216" s="182" t="s">
        <v>896</v>
      </c>
      <c r="C216" s="181" t="s">
        <v>809</v>
      </c>
      <c r="D216" s="181" t="s">
        <v>173</v>
      </c>
      <c r="E216" s="181" t="s">
        <v>54</v>
      </c>
      <c r="F216" s="183" t="s">
        <v>590</v>
      </c>
    </row>
    <row r="217" spans="1:6" ht="12" x14ac:dyDescent="0.35">
      <c r="A217" s="179">
        <v>215</v>
      </c>
      <c r="B217" s="182" t="s">
        <v>897</v>
      </c>
      <c r="C217" s="181" t="s">
        <v>809</v>
      </c>
      <c r="D217" s="181" t="s">
        <v>425</v>
      </c>
      <c r="E217" s="181" t="s">
        <v>54</v>
      </c>
      <c r="F217" s="183" t="s">
        <v>568</v>
      </c>
    </row>
    <row r="218" spans="1:6" ht="12" x14ac:dyDescent="0.35">
      <c r="A218" s="179">
        <v>216</v>
      </c>
      <c r="B218" s="182" t="s">
        <v>898</v>
      </c>
      <c r="C218" s="181" t="s">
        <v>809</v>
      </c>
      <c r="D218" s="181" t="s">
        <v>56</v>
      </c>
      <c r="E218" s="181" t="s">
        <v>54</v>
      </c>
      <c r="F218" s="183" t="s">
        <v>554</v>
      </c>
    </row>
    <row r="219" spans="1:6" ht="12" x14ac:dyDescent="0.35">
      <c r="A219" s="179">
        <v>217</v>
      </c>
      <c r="B219" s="182" t="s">
        <v>899</v>
      </c>
      <c r="C219" s="181" t="s">
        <v>809</v>
      </c>
      <c r="D219" s="181" t="s">
        <v>46</v>
      </c>
      <c r="E219" s="181" t="s">
        <v>54</v>
      </c>
      <c r="F219" s="183" t="s">
        <v>586</v>
      </c>
    </row>
    <row r="220" spans="1:6" ht="12" x14ac:dyDescent="0.35">
      <c r="A220" s="179">
        <v>218</v>
      </c>
      <c r="B220" s="182" t="s">
        <v>900</v>
      </c>
      <c r="C220" s="181" t="s">
        <v>809</v>
      </c>
      <c r="D220" s="181" t="s">
        <v>55</v>
      </c>
      <c r="E220" s="181" t="s">
        <v>54</v>
      </c>
      <c r="F220" s="183"/>
    </row>
    <row r="221" spans="1:6" ht="12" x14ac:dyDescent="0.35">
      <c r="A221" s="179">
        <v>219</v>
      </c>
      <c r="B221" s="182" t="s">
        <v>901</v>
      </c>
      <c r="C221" s="181" t="s">
        <v>809</v>
      </c>
      <c r="D221" s="181" t="s">
        <v>422</v>
      </c>
      <c r="E221" s="181" t="s">
        <v>54</v>
      </c>
      <c r="F221" s="183" t="s">
        <v>553</v>
      </c>
    </row>
    <row r="222" spans="1:6" ht="12" x14ac:dyDescent="0.35">
      <c r="A222" s="179">
        <v>220</v>
      </c>
      <c r="B222" s="182" t="s">
        <v>902</v>
      </c>
      <c r="C222" s="181" t="s">
        <v>809</v>
      </c>
      <c r="D222" s="181" t="s">
        <v>51</v>
      </c>
      <c r="E222" s="181" t="s">
        <v>54</v>
      </c>
      <c r="F222" s="183" t="s">
        <v>577</v>
      </c>
    </row>
    <row r="223" spans="1:6" ht="12" x14ac:dyDescent="0.35">
      <c r="A223" s="179">
        <v>221</v>
      </c>
      <c r="B223" s="174" t="s">
        <v>903</v>
      </c>
      <c r="C223" s="178" t="s">
        <v>809</v>
      </c>
      <c r="D223" s="178" t="s">
        <v>426</v>
      </c>
      <c r="E223" s="181"/>
      <c r="F223" s="183"/>
    </row>
    <row r="224" spans="1:6" ht="12" x14ac:dyDescent="0.35">
      <c r="A224" s="179">
        <v>222</v>
      </c>
      <c r="B224" s="182" t="s">
        <v>904</v>
      </c>
      <c r="C224" s="181" t="s">
        <v>809</v>
      </c>
      <c r="D224" s="181" t="s">
        <v>285</v>
      </c>
      <c r="E224" s="181" t="s">
        <v>57</v>
      </c>
      <c r="F224" s="183" t="s">
        <v>575</v>
      </c>
    </row>
    <row r="225" spans="1:6" ht="12" x14ac:dyDescent="0.35">
      <c r="A225" s="179">
        <v>223</v>
      </c>
      <c r="B225" s="182" t="s">
        <v>905</v>
      </c>
      <c r="C225" s="181" t="s">
        <v>809</v>
      </c>
      <c r="D225" s="181" t="s">
        <v>67</v>
      </c>
      <c r="E225" s="181" t="s">
        <v>57</v>
      </c>
      <c r="F225" s="183" t="s">
        <v>574</v>
      </c>
    </row>
    <row r="226" spans="1:6" ht="12" x14ac:dyDescent="0.35">
      <c r="A226" s="179">
        <v>224</v>
      </c>
      <c r="B226" s="182" t="s">
        <v>906</v>
      </c>
      <c r="C226" s="181" t="s">
        <v>809</v>
      </c>
      <c r="D226" s="181" t="s">
        <v>427</v>
      </c>
      <c r="E226" s="181" t="s">
        <v>57</v>
      </c>
      <c r="F226" s="183" t="s">
        <v>552</v>
      </c>
    </row>
    <row r="227" spans="1:6" ht="12" x14ac:dyDescent="0.35">
      <c r="A227" s="179">
        <v>225</v>
      </c>
      <c r="B227" s="182" t="s">
        <v>907</v>
      </c>
      <c r="C227" s="181" t="s">
        <v>809</v>
      </c>
      <c r="D227" s="181" t="s">
        <v>56</v>
      </c>
      <c r="E227" s="181" t="s">
        <v>57</v>
      </c>
      <c r="F227" s="183" t="s">
        <v>554</v>
      </c>
    </row>
    <row r="228" spans="1:6" ht="12" x14ac:dyDescent="0.35">
      <c r="A228" s="179">
        <v>226</v>
      </c>
      <c r="B228" s="182" t="s">
        <v>908</v>
      </c>
      <c r="C228" s="181" t="s">
        <v>809</v>
      </c>
      <c r="D228" s="181" t="s">
        <v>59</v>
      </c>
      <c r="E228" s="181" t="s">
        <v>57</v>
      </c>
      <c r="F228" s="183" t="s">
        <v>589</v>
      </c>
    </row>
    <row r="229" spans="1:6" ht="12" x14ac:dyDescent="0.35">
      <c r="A229" s="179">
        <v>227</v>
      </c>
      <c r="B229" s="182" t="s">
        <v>909</v>
      </c>
      <c r="C229" s="181" t="s">
        <v>809</v>
      </c>
      <c r="D229" s="181" t="s">
        <v>46</v>
      </c>
      <c r="E229" s="181" t="s">
        <v>57</v>
      </c>
      <c r="F229" s="183" t="s">
        <v>586</v>
      </c>
    </row>
    <row r="230" spans="1:6" ht="12" x14ac:dyDescent="0.35">
      <c r="A230" s="179">
        <v>228</v>
      </c>
      <c r="B230" s="182" t="s">
        <v>910</v>
      </c>
      <c r="C230" s="181" t="s">
        <v>809</v>
      </c>
      <c r="D230" s="181" t="s">
        <v>55</v>
      </c>
      <c r="E230" s="181" t="s">
        <v>57</v>
      </c>
      <c r="F230" s="183"/>
    </row>
    <row r="231" spans="1:6" ht="12" x14ac:dyDescent="0.35">
      <c r="A231" s="179">
        <v>229</v>
      </c>
      <c r="B231" s="182" t="s">
        <v>911</v>
      </c>
      <c r="C231" s="181" t="s">
        <v>809</v>
      </c>
      <c r="D231" s="181" t="s">
        <v>325</v>
      </c>
      <c r="E231" s="181" t="s">
        <v>57</v>
      </c>
      <c r="F231" s="183" t="s">
        <v>560</v>
      </c>
    </row>
    <row r="232" spans="1:6" ht="12" x14ac:dyDescent="0.35">
      <c r="A232" s="179">
        <v>230</v>
      </c>
      <c r="B232" s="182" t="s">
        <v>912</v>
      </c>
      <c r="C232" s="181" t="s">
        <v>809</v>
      </c>
      <c r="D232" s="181" t="s">
        <v>422</v>
      </c>
      <c r="E232" s="181" t="s">
        <v>57</v>
      </c>
      <c r="F232" s="183" t="s">
        <v>553</v>
      </c>
    </row>
    <row r="233" spans="1:6" ht="12" x14ac:dyDescent="0.35">
      <c r="A233" s="179">
        <v>231</v>
      </c>
      <c r="B233" s="182" t="s">
        <v>913</v>
      </c>
      <c r="C233" s="181" t="s">
        <v>809</v>
      </c>
      <c r="D233" s="181" t="s">
        <v>51</v>
      </c>
      <c r="E233" s="181" t="s">
        <v>57</v>
      </c>
      <c r="F233" s="183" t="s">
        <v>577</v>
      </c>
    </row>
    <row r="234" spans="1:6" ht="12" x14ac:dyDescent="0.35">
      <c r="A234" s="179">
        <v>232</v>
      </c>
      <c r="B234" s="174" t="s">
        <v>914</v>
      </c>
      <c r="C234" s="181" t="s">
        <v>809</v>
      </c>
      <c r="D234" s="178" t="s">
        <v>331</v>
      </c>
      <c r="E234" s="181"/>
      <c r="F234" s="183"/>
    </row>
    <row r="235" spans="1:6" ht="12" x14ac:dyDescent="0.35">
      <c r="A235" s="179">
        <v>233</v>
      </c>
      <c r="B235" s="182" t="s">
        <v>915</v>
      </c>
      <c r="C235" s="181" t="s">
        <v>809</v>
      </c>
      <c r="D235" s="181" t="s">
        <v>285</v>
      </c>
      <c r="E235" s="181" t="s">
        <v>537</v>
      </c>
      <c r="F235" s="183" t="s">
        <v>575</v>
      </c>
    </row>
    <row r="236" spans="1:6" ht="12" x14ac:dyDescent="0.35">
      <c r="A236" s="179">
        <v>234</v>
      </c>
      <c r="B236" s="182" t="s">
        <v>916</v>
      </c>
      <c r="C236" s="181" t="s">
        <v>809</v>
      </c>
      <c r="D236" s="181" t="s">
        <v>67</v>
      </c>
      <c r="E236" s="181" t="s">
        <v>537</v>
      </c>
      <c r="F236" s="183" t="s">
        <v>574</v>
      </c>
    </row>
    <row r="237" spans="1:6" ht="12" x14ac:dyDescent="0.35">
      <c r="A237" s="179">
        <v>235</v>
      </c>
      <c r="B237" s="182" t="s">
        <v>917</v>
      </c>
      <c r="C237" s="181" t="s">
        <v>809</v>
      </c>
      <c r="D237" s="181" t="s">
        <v>428</v>
      </c>
      <c r="E237" s="181" t="s">
        <v>537</v>
      </c>
      <c r="F237" s="183" t="s">
        <v>591</v>
      </c>
    </row>
    <row r="238" spans="1:6" ht="12" x14ac:dyDescent="0.35">
      <c r="A238" s="179">
        <v>236</v>
      </c>
      <c r="B238" s="182" t="s">
        <v>918</v>
      </c>
      <c r="C238" s="181" t="s">
        <v>809</v>
      </c>
      <c r="D238" s="181" t="s">
        <v>429</v>
      </c>
      <c r="E238" s="181" t="s">
        <v>537</v>
      </c>
      <c r="F238" s="183" t="s">
        <v>567</v>
      </c>
    </row>
    <row r="239" spans="1:6" ht="12" x14ac:dyDescent="0.35">
      <c r="A239" s="179">
        <v>237</v>
      </c>
      <c r="B239" s="182" t="s">
        <v>919</v>
      </c>
      <c r="C239" s="181" t="s">
        <v>809</v>
      </c>
      <c r="D239" s="181" t="s">
        <v>46</v>
      </c>
      <c r="E239" s="181" t="s">
        <v>537</v>
      </c>
      <c r="F239" s="183" t="s">
        <v>586</v>
      </c>
    </row>
    <row r="240" spans="1:6" ht="12" x14ac:dyDescent="0.35">
      <c r="A240" s="179">
        <v>238</v>
      </c>
      <c r="B240" s="182" t="s">
        <v>920</v>
      </c>
      <c r="C240" s="181" t="s">
        <v>809</v>
      </c>
      <c r="D240" s="181" t="s">
        <v>430</v>
      </c>
      <c r="E240" s="181" t="s">
        <v>537</v>
      </c>
      <c r="F240" s="183" t="s">
        <v>561</v>
      </c>
    </row>
    <row r="241" spans="1:6" ht="12" x14ac:dyDescent="0.35">
      <c r="A241" s="179">
        <v>239</v>
      </c>
      <c r="B241" s="182" t="s">
        <v>921</v>
      </c>
      <c r="C241" s="181" t="s">
        <v>809</v>
      </c>
      <c r="D241" s="181" t="s">
        <v>422</v>
      </c>
      <c r="E241" s="181" t="s">
        <v>537</v>
      </c>
      <c r="F241" s="183" t="s">
        <v>553</v>
      </c>
    </row>
    <row r="242" spans="1:6" ht="12" x14ac:dyDescent="0.35">
      <c r="A242" s="179">
        <v>240</v>
      </c>
      <c r="B242" s="182" t="s">
        <v>922</v>
      </c>
      <c r="C242" s="181" t="s">
        <v>809</v>
      </c>
      <c r="D242" s="181" t="s">
        <v>51</v>
      </c>
      <c r="E242" s="181" t="s">
        <v>537</v>
      </c>
      <c r="F242" s="183" t="s">
        <v>577</v>
      </c>
    </row>
    <row r="243" spans="1:6" ht="12" x14ac:dyDescent="0.35">
      <c r="A243" s="179">
        <v>241</v>
      </c>
      <c r="B243" s="174" t="s">
        <v>923</v>
      </c>
      <c r="C243" s="178" t="s">
        <v>809</v>
      </c>
      <c r="D243" s="178" t="s">
        <v>431</v>
      </c>
      <c r="E243" s="181"/>
      <c r="F243" s="183"/>
    </row>
    <row r="244" spans="1:6" ht="12" x14ac:dyDescent="0.35">
      <c r="A244" s="179">
        <v>242</v>
      </c>
      <c r="B244" s="182" t="s">
        <v>924</v>
      </c>
      <c r="C244" s="181" t="s">
        <v>809</v>
      </c>
      <c r="D244" s="181" t="s">
        <v>423</v>
      </c>
      <c r="E244" s="181" t="s">
        <v>537</v>
      </c>
      <c r="F244" s="183" t="s">
        <v>567</v>
      </c>
    </row>
    <row r="245" spans="1:6" ht="12" x14ac:dyDescent="0.35">
      <c r="A245" s="179">
        <v>243</v>
      </c>
      <c r="B245" s="182" t="s">
        <v>925</v>
      </c>
      <c r="C245" s="181" t="s">
        <v>809</v>
      </c>
      <c r="D245" s="181" t="s">
        <v>422</v>
      </c>
      <c r="E245" s="181" t="s">
        <v>537</v>
      </c>
      <c r="F245" s="183" t="s">
        <v>553</v>
      </c>
    </row>
    <row r="246" spans="1:6" ht="12" x14ac:dyDescent="0.35">
      <c r="A246" s="179">
        <v>244</v>
      </c>
      <c r="B246" s="182" t="s">
        <v>926</v>
      </c>
      <c r="C246" s="181" t="s">
        <v>809</v>
      </c>
      <c r="D246" s="181" t="s">
        <v>51</v>
      </c>
      <c r="E246" s="181" t="s">
        <v>537</v>
      </c>
      <c r="F246" s="183" t="s">
        <v>577</v>
      </c>
    </row>
    <row r="247" spans="1:6" ht="12" x14ac:dyDescent="0.35">
      <c r="A247" s="179">
        <v>245</v>
      </c>
      <c r="B247" s="174" t="s">
        <v>927</v>
      </c>
      <c r="C247" s="181" t="s">
        <v>809</v>
      </c>
      <c r="D247" s="178" t="s">
        <v>62</v>
      </c>
      <c r="E247" s="181"/>
      <c r="F247" s="183"/>
    </row>
    <row r="248" spans="1:6" ht="12" x14ac:dyDescent="0.35">
      <c r="A248" s="179">
        <v>246</v>
      </c>
      <c r="B248" s="182" t="s">
        <v>928</v>
      </c>
      <c r="C248" s="181" t="s">
        <v>809</v>
      </c>
      <c r="D248" s="181" t="s">
        <v>285</v>
      </c>
      <c r="E248" s="181" t="s">
        <v>537</v>
      </c>
      <c r="F248" s="183" t="s">
        <v>575</v>
      </c>
    </row>
    <row r="249" spans="1:6" ht="12" x14ac:dyDescent="0.35">
      <c r="A249" s="179">
        <v>247</v>
      </c>
      <c r="B249" s="182" t="s">
        <v>929</v>
      </c>
      <c r="C249" s="181" t="s">
        <v>809</v>
      </c>
      <c r="D249" s="181" t="s">
        <v>67</v>
      </c>
      <c r="E249" s="181" t="s">
        <v>537</v>
      </c>
      <c r="F249" s="183" t="s">
        <v>574</v>
      </c>
    </row>
    <row r="250" spans="1:6" ht="12" x14ac:dyDescent="0.35">
      <c r="A250" s="179">
        <v>248</v>
      </c>
      <c r="B250" s="182" t="s">
        <v>930</v>
      </c>
      <c r="C250" s="181" t="s">
        <v>809</v>
      </c>
      <c r="D250" s="181" t="s">
        <v>46</v>
      </c>
      <c r="E250" s="181" t="s">
        <v>537</v>
      </c>
      <c r="F250" s="183" t="s">
        <v>586</v>
      </c>
    </row>
    <row r="251" spans="1:6" ht="12" x14ac:dyDescent="0.35">
      <c r="A251" s="179">
        <v>249</v>
      </c>
      <c r="B251" s="182" t="s">
        <v>931</v>
      </c>
      <c r="C251" s="181" t="s">
        <v>809</v>
      </c>
      <c r="D251" s="181" t="s">
        <v>422</v>
      </c>
      <c r="E251" s="181" t="s">
        <v>537</v>
      </c>
      <c r="F251" s="183" t="s">
        <v>553</v>
      </c>
    </row>
    <row r="252" spans="1:6" ht="12" x14ac:dyDescent="0.35">
      <c r="A252" s="179">
        <v>250</v>
      </c>
      <c r="B252" s="182" t="s">
        <v>932</v>
      </c>
      <c r="C252" s="181" t="s">
        <v>809</v>
      </c>
      <c r="D252" s="181" t="s">
        <v>51</v>
      </c>
      <c r="E252" s="181" t="s">
        <v>537</v>
      </c>
      <c r="F252" s="183" t="s">
        <v>577</v>
      </c>
    </row>
    <row r="253" spans="1:6" ht="12" x14ac:dyDescent="0.35">
      <c r="A253" s="179">
        <v>251</v>
      </c>
      <c r="B253" s="174" t="s">
        <v>933</v>
      </c>
      <c r="C253" s="178" t="s">
        <v>809</v>
      </c>
      <c r="D253" s="178" t="s">
        <v>432</v>
      </c>
      <c r="E253" s="178"/>
      <c r="F253" s="183"/>
    </row>
    <row r="254" spans="1:6" ht="12" x14ac:dyDescent="0.35">
      <c r="A254" s="179">
        <v>252</v>
      </c>
      <c r="B254" s="182" t="s">
        <v>934</v>
      </c>
      <c r="C254" s="181" t="s">
        <v>809</v>
      </c>
      <c r="D254" s="181" t="s">
        <v>285</v>
      </c>
      <c r="E254" s="181" t="s">
        <v>537</v>
      </c>
      <c r="F254" s="183" t="s">
        <v>575</v>
      </c>
    </row>
    <row r="255" spans="1:6" ht="12" x14ac:dyDescent="0.35">
      <c r="A255" s="179">
        <v>253</v>
      </c>
      <c r="B255" s="182" t="s">
        <v>935</v>
      </c>
      <c r="C255" s="181" t="s">
        <v>809</v>
      </c>
      <c r="D255" s="181" t="s">
        <v>67</v>
      </c>
      <c r="E255" s="181" t="s">
        <v>537</v>
      </c>
      <c r="F255" s="183" t="s">
        <v>574</v>
      </c>
    </row>
    <row r="256" spans="1:6" ht="12" x14ac:dyDescent="0.35">
      <c r="A256" s="179">
        <v>254</v>
      </c>
      <c r="B256" s="182" t="s">
        <v>936</v>
      </c>
      <c r="C256" s="181" t="s">
        <v>809</v>
      </c>
      <c r="D256" s="181" t="s">
        <v>433</v>
      </c>
      <c r="E256" s="181" t="s">
        <v>537</v>
      </c>
      <c r="F256" s="183" t="s">
        <v>567</v>
      </c>
    </row>
    <row r="257" spans="1:6" ht="12" x14ac:dyDescent="0.35">
      <c r="A257" s="179">
        <v>255</v>
      </c>
      <c r="B257" s="182" t="s">
        <v>937</v>
      </c>
      <c r="C257" s="181" t="s">
        <v>809</v>
      </c>
      <c r="D257" s="181" t="s">
        <v>422</v>
      </c>
      <c r="E257" s="181" t="s">
        <v>537</v>
      </c>
      <c r="F257" s="183" t="s">
        <v>553</v>
      </c>
    </row>
    <row r="258" spans="1:6" ht="12" x14ac:dyDescent="0.35">
      <c r="A258" s="179">
        <v>256</v>
      </c>
      <c r="B258" s="182" t="s">
        <v>938</v>
      </c>
      <c r="C258" s="181" t="s">
        <v>809</v>
      </c>
      <c r="D258" s="181" t="s">
        <v>51</v>
      </c>
      <c r="E258" s="181" t="s">
        <v>537</v>
      </c>
      <c r="F258" s="183" t="s">
        <v>577</v>
      </c>
    </row>
    <row r="259" spans="1:6" ht="12" x14ac:dyDescent="0.35">
      <c r="A259" s="179">
        <v>257</v>
      </c>
      <c r="B259" s="174" t="s">
        <v>939</v>
      </c>
      <c r="C259" s="178" t="s">
        <v>809</v>
      </c>
      <c r="D259" s="178" t="s">
        <v>434</v>
      </c>
      <c r="E259" s="178"/>
      <c r="F259" s="183"/>
    </row>
    <row r="260" spans="1:6" ht="12" x14ac:dyDescent="0.35">
      <c r="A260" s="179">
        <v>258</v>
      </c>
      <c r="B260" s="182" t="s">
        <v>940</v>
      </c>
      <c r="C260" s="181" t="s">
        <v>809</v>
      </c>
      <c r="D260" s="181" t="s">
        <v>285</v>
      </c>
      <c r="E260" s="181" t="s">
        <v>537</v>
      </c>
      <c r="F260" s="183" t="s">
        <v>575</v>
      </c>
    </row>
    <row r="261" spans="1:6" ht="12" x14ac:dyDescent="0.35">
      <c r="A261" s="179">
        <v>259</v>
      </c>
      <c r="B261" s="182" t="s">
        <v>941</v>
      </c>
      <c r="C261" s="181" t="s">
        <v>809</v>
      </c>
      <c r="D261" s="181" t="s">
        <v>435</v>
      </c>
      <c r="E261" s="181" t="s">
        <v>537</v>
      </c>
      <c r="F261" s="183" t="s">
        <v>548</v>
      </c>
    </row>
    <row r="262" spans="1:6" ht="12" x14ac:dyDescent="0.35">
      <c r="A262" s="179">
        <v>260</v>
      </c>
      <c r="B262" s="182" t="s">
        <v>942</v>
      </c>
      <c r="C262" s="181" t="s">
        <v>809</v>
      </c>
      <c r="D262" s="181" t="s">
        <v>67</v>
      </c>
      <c r="E262" s="181" t="s">
        <v>537</v>
      </c>
      <c r="F262" s="183" t="s">
        <v>574</v>
      </c>
    </row>
    <row r="263" spans="1:6" ht="12" x14ac:dyDescent="0.35">
      <c r="A263" s="179">
        <v>261</v>
      </c>
      <c r="B263" s="182" t="s">
        <v>943</v>
      </c>
      <c r="C263" s="181" t="s">
        <v>809</v>
      </c>
      <c r="D263" s="181" t="s">
        <v>72</v>
      </c>
      <c r="E263" s="181" t="s">
        <v>537</v>
      </c>
      <c r="F263" s="183" t="s">
        <v>567</v>
      </c>
    </row>
    <row r="264" spans="1:6" ht="12" x14ac:dyDescent="0.35">
      <c r="A264" s="179">
        <v>262</v>
      </c>
      <c r="B264" s="182" t="s">
        <v>944</v>
      </c>
      <c r="C264" s="181" t="s">
        <v>809</v>
      </c>
      <c r="D264" s="181" t="s">
        <v>422</v>
      </c>
      <c r="E264" s="181" t="s">
        <v>537</v>
      </c>
      <c r="F264" s="183" t="s">
        <v>553</v>
      </c>
    </row>
    <row r="265" spans="1:6" ht="12" x14ac:dyDescent="0.35">
      <c r="A265" s="179">
        <v>263</v>
      </c>
      <c r="B265" s="182" t="s">
        <v>945</v>
      </c>
      <c r="C265" s="181" t="s">
        <v>809</v>
      </c>
      <c r="D265" s="181" t="s">
        <v>51</v>
      </c>
      <c r="E265" s="181" t="s">
        <v>537</v>
      </c>
      <c r="F265" s="183" t="s">
        <v>577</v>
      </c>
    </row>
    <row r="266" spans="1:6" ht="12" x14ac:dyDescent="0.35">
      <c r="A266" s="179">
        <v>264</v>
      </c>
      <c r="B266" s="174" t="s">
        <v>946</v>
      </c>
      <c r="C266" s="178" t="s">
        <v>809</v>
      </c>
      <c r="D266" s="178" t="s">
        <v>436</v>
      </c>
      <c r="E266" s="181"/>
      <c r="F266" s="183"/>
    </row>
    <row r="267" spans="1:6" ht="12" x14ac:dyDescent="0.35">
      <c r="A267" s="179">
        <v>265</v>
      </c>
      <c r="B267" s="182" t="s">
        <v>947</v>
      </c>
      <c r="C267" s="181" t="s">
        <v>809</v>
      </c>
      <c r="D267" s="181" t="s">
        <v>437</v>
      </c>
      <c r="E267" s="181" t="s">
        <v>542</v>
      </c>
      <c r="F267" s="183" t="s">
        <v>563</v>
      </c>
    </row>
    <row r="268" spans="1:6" ht="12" x14ac:dyDescent="0.35">
      <c r="A268" s="179">
        <v>266</v>
      </c>
      <c r="B268" s="182" t="s">
        <v>948</v>
      </c>
      <c r="C268" s="181" t="s">
        <v>809</v>
      </c>
      <c r="D268" s="181" t="s">
        <v>76</v>
      </c>
      <c r="E268" s="181" t="s">
        <v>543</v>
      </c>
      <c r="F268" s="183" t="s">
        <v>562</v>
      </c>
    </row>
    <row r="269" spans="1:6" ht="12" x14ac:dyDescent="0.35">
      <c r="A269" s="179">
        <v>267</v>
      </c>
      <c r="B269" s="182" t="s">
        <v>949</v>
      </c>
      <c r="C269" s="181" t="s">
        <v>809</v>
      </c>
      <c r="D269" s="181" t="s">
        <v>438</v>
      </c>
      <c r="E269" s="181" t="s">
        <v>542</v>
      </c>
      <c r="F269" s="183" t="s">
        <v>564</v>
      </c>
    </row>
    <row r="270" spans="1:6" ht="12" x14ac:dyDescent="0.35">
      <c r="A270" s="179">
        <v>268</v>
      </c>
      <c r="B270" s="182" t="s">
        <v>950</v>
      </c>
      <c r="C270" s="181" t="s">
        <v>809</v>
      </c>
      <c r="D270" s="181" t="s">
        <v>439</v>
      </c>
      <c r="E270" s="181" t="s">
        <v>542</v>
      </c>
      <c r="F270" s="183" t="s">
        <v>559</v>
      </c>
    </row>
    <row r="271" spans="1:6" ht="12" x14ac:dyDescent="0.35">
      <c r="A271" s="179">
        <v>269</v>
      </c>
      <c r="B271" s="182" t="s">
        <v>951</v>
      </c>
      <c r="C271" s="181" t="s">
        <v>809</v>
      </c>
      <c r="D271" s="181" t="s">
        <v>79</v>
      </c>
      <c r="E271" s="181" t="s">
        <v>544</v>
      </c>
      <c r="F271" s="183" t="s">
        <v>584</v>
      </c>
    </row>
    <row r="272" spans="1:6" ht="12" x14ac:dyDescent="0.35">
      <c r="A272" s="179">
        <v>270</v>
      </c>
      <c r="B272" s="182" t="s">
        <v>952</v>
      </c>
      <c r="C272" s="181" t="s">
        <v>809</v>
      </c>
      <c r="D272" s="181" t="s">
        <v>422</v>
      </c>
      <c r="E272" s="181" t="s">
        <v>542</v>
      </c>
      <c r="F272" s="183" t="s">
        <v>553</v>
      </c>
    </row>
    <row r="273" spans="1:6" ht="12" x14ac:dyDescent="0.35">
      <c r="A273" s="179">
        <v>271</v>
      </c>
      <c r="B273" s="182" t="s">
        <v>953</v>
      </c>
      <c r="C273" s="181" t="s">
        <v>809</v>
      </c>
      <c r="D273" s="181" t="s">
        <v>440</v>
      </c>
      <c r="E273" s="181" t="s">
        <v>544</v>
      </c>
      <c r="F273" s="183" t="s">
        <v>558</v>
      </c>
    </row>
    <row r="274" spans="1:6" ht="12" x14ac:dyDescent="0.35">
      <c r="A274" s="179">
        <v>272</v>
      </c>
      <c r="B274" s="174" t="s">
        <v>954</v>
      </c>
      <c r="C274" s="178" t="s">
        <v>809</v>
      </c>
      <c r="D274" s="178" t="s">
        <v>441</v>
      </c>
      <c r="E274" s="181"/>
      <c r="F274" s="183"/>
    </row>
    <row r="275" spans="1:6" ht="12" x14ac:dyDescent="0.35">
      <c r="A275" s="179">
        <v>273</v>
      </c>
      <c r="B275" s="174" t="s">
        <v>955</v>
      </c>
      <c r="C275" s="181" t="s">
        <v>809</v>
      </c>
      <c r="D275" s="178" t="s">
        <v>442</v>
      </c>
      <c r="E275" s="181"/>
      <c r="F275" s="183"/>
    </row>
    <row r="276" spans="1:6" ht="12" x14ac:dyDescent="0.35">
      <c r="A276" s="179">
        <v>274</v>
      </c>
      <c r="B276" s="182" t="s">
        <v>956</v>
      </c>
      <c r="C276" s="181" t="s">
        <v>809</v>
      </c>
      <c r="D276" s="181" t="s">
        <v>443</v>
      </c>
      <c r="E276" s="181" t="s">
        <v>543</v>
      </c>
      <c r="F276" s="183"/>
    </row>
    <row r="277" spans="1:6" ht="12" x14ac:dyDescent="0.35">
      <c r="A277" s="179">
        <v>275</v>
      </c>
      <c r="B277" s="182" t="s">
        <v>957</v>
      </c>
      <c r="C277" s="181" t="s">
        <v>809</v>
      </c>
      <c r="D277" s="181" t="s">
        <v>444</v>
      </c>
      <c r="E277" s="181" t="s">
        <v>543</v>
      </c>
      <c r="F277" s="183" t="s">
        <v>585</v>
      </c>
    </row>
    <row r="278" spans="1:6" ht="12" x14ac:dyDescent="0.35">
      <c r="A278" s="179">
        <v>276</v>
      </c>
      <c r="B278" s="182" t="s">
        <v>958</v>
      </c>
      <c r="C278" s="181" t="s">
        <v>809</v>
      </c>
      <c r="D278" s="181" t="s">
        <v>51</v>
      </c>
      <c r="E278" s="181" t="s">
        <v>543</v>
      </c>
      <c r="F278" s="183" t="s">
        <v>577</v>
      </c>
    </row>
    <row r="279" spans="1:6" ht="12" x14ac:dyDescent="0.35">
      <c r="A279" s="179">
        <v>277</v>
      </c>
      <c r="B279" s="174" t="s">
        <v>959</v>
      </c>
      <c r="C279" s="178" t="s">
        <v>809</v>
      </c>
      <c r="D279" s="178" t="s">
        <v>58</v>
      </c>
      <c r="E279" s="181"/>
      <c r="F279" s="183"/>
    </row>
    <row r="280" spans="1:6" ht="12" x14ac:dyDescent="0.35">
      <c r="A280" s="179">
        <v>278</v>
      </c>
      <c r="B280" s="182" t="s">
        <v>960</v>
      </c>
      <c r="C280" s="181" t="s">
        <v>809</v>
      </c>
      <c r="D280" s="181" t="s">
        <v>445</v>
      </c>
      <c r="E280" s="181" t="s">
        <v>543</v>
      </c>
      <c r="F280" s="183" t="s">
        <v>572</v>
      </c>
    </row>
    <row r="281" spans="1:6" ht="12" x14ac:dyDescent="0.35">
      <c r="A281" s="179">
        <v>279</v>
      </c>
      <c r="B281" s="182" t="s">
        <v>961</v>
      </c>
      <c r="C281" s="181" t="s">
        <v>809</v>
      </c>
      <c r="D281" s="181" t="s">
        <v>446</v>
      </c>
      <c r="E281" s="181" t="s">
        <v>543</v>
      </c>
      <c r="F281" s="183" t="s">
        <v>570</v>
      </c>
    </row>
    <row r="282" spans="1:6" ht="12" x14ac:dyDescent="0.35">
      <c r="A282" s="179">
        <v>280</v>
      </c>
      <c r="B282" s="182" t="s">
        <v>962</v>
      </c>
      <c r="C282" s="181" t="s">
        <v>809</v>
      </c>
      <c r="D282" s="181" t="s">
        <v>447</v>
      </c>
      <c r="E282" s="181" t="s">
        <v>543</v>
      </c>
      <c r="F282" s="183" t="s">
        <v>573</v>
      </c>
    </row>
    <row r="283" spans="1:6" ht="12" x14ac:dyDescent="0.35">
      <c r="A283" s="179">
        <v>281</v>
      </c>
      <c r="B283" s="182" t="s">
        <v>963</v>
      </c>
      <c r="C283" s="181" t="s">
        <v>809</v>
      </c>
      <c r="D283" s="181" t="s">
        <v>60</v>
      </c>
      <c r="E283" s="181" t="s">
        <v>543</v>
      </c>
      <c r="F283" s="183" t="s">
        <v>569</v>
      </c>
    </row>
    <row r="284" spans="1:6" ht="12" x14ac:dyDescent="0.35">
      <c r="A284" s="179">
        <v>282</v>
      </c>
      <c r="B284" s="182" t="s">
        <v>964</v>
      </c>
      <c r="C284" s="181" t="s">
        <v>809</v>
      </c>
      <c r="D284" s="181" t="s">
        <v>326</v>
      </c>
      <c r="E284" s="181" t="s">
        <v>543</v>
      </c>
      <c r="F284" s="183" t="s">
        <v>571</v>
      </c>
    </row>
    <row r="285" spans="1:6" ht="12" x14ac:dyDescent="0.35">
      <c r="A285" s="179">
        <v>283</v>
      </c>
      <c r="B285" s="182" t="s">
        <v>965</v>
      </c>
      <c r="C285" s="181" t="s">
        <v>809</v>
      </c>
      <c r="D285" s="181" t="s">
        <v>448</v>
      </c>
      <c r="E285" s="181" t="s">
        <v>543</v>
      </c>
      <c r="F285" s="183" t="s">
        <v>566</v>
      </c>
    </row>
    <row r="286" spans="1:6" ht="12" x14ac:dyDescent="0.35">
      <c r="A286" s="179">
        <v>284</v>
      </c>
      <c r="B286" s="182" t="s">
        <v>966</v>
      </c>
      <c r="C286" s="181" t="s">
        <v>809</v>
      </c>
      <c r="D286" s="181" t="s">
        <v>51</v>
      </c>
      <c r="E286" s="181" t="s">
        <v>543</v>
      </c>
      <c r="F286" s="183" t="s">
        <v>577</v>
      </c>
    </row>
    <row r="287" spans="1:6" ht="12" x14ac:dyDescent="0.35">
      <c r="A287" s="179">
        <v>285</v>
      </c>
      <c r="B287" s="174" t="s">
        <v>967</v>
      </c>
      <c r="C287" s="178" t="s">
        <v>809</v>
      </c>
      <c r="D287" s="178" t="s">
        <v>449</v>
      </c>
      <c r="E287" s="181"/>
      <c r="F287" s="183"/>
    </row>
    <row r="288" spans="1:6" ht="12" x14ac:dyDescent="0.35">
      <c r="A288" s="179">
        <v>286</v>
      </c>
      <c r="B288" s="182" t="s">
        <v>968</v>
      </c>
      <c r="C288" s="181" t="s">
        <v>809</v>
      </c>
      <c r="D288" s="181" t="s">
        <v>61</v>
      </c>
      <c r="E288" s="181" t="s">
        <v>543</v>
      </c>
      <c r="F288" s="183"/>
    </row>
    <row r="289" spans="1:6" ht="12" x14ac:dyDescent="0.35">
      <c r="A289" s="179">
        <v>287</v>
      </c>
      <c r="B289" s="182" t="s">
        <v>969</v>
      </c>
      <c r="C289" s="181" t="s">
        <v>809</v>
      </c>
      <c r="D289" s="181" t="s">
        <v>64</v>
      </c>
      <c r="E289" s="181" t="s">
        <v>543</v>
      </c>
      <c r="F289" s="183"/>
    </row>
    <row r="290" spans="1:6" ht="12" x14ac:dyDescent="0.35">
      <c r="A290" s="179">
        <v>288</v>
      </c>
      <c r="B290" s="182" t="s">
        <v>970</v>
      </c>
      <c r="C290" s="181" t="s">
        <v>809</v>
      </c>
      <c r="D290" s="181" t="s">
        <v>327</v>
      </c>
      <c r="E290" s="181" t="s">
        <v>543</v>
      </c>
      <c r="F290" s="183" t="s">
        <v>580</v>
      </c>
    </row>
    <row r="291" spans="1:6" ht="12" x14ac:dyDescent="0.35">
      <c r="A291" s="179">
        <v>289</v>
      </c>
      <c r="B291" s="182" t="s">
        <v>971</v>
      </c>
      <c r="C291" s="181" t="s">
        <v>809</v>
      </c>
      <c r="D291" s="181" t="s">
        <v>329</v>
      </c>
      <c r="E291" s="181" t="s">
        <v>543</v>
      </c>
      <c r="F291" s="183" t="s">
        <v>581</v>
      </c>
    </row>
    <row r="292" spans="1:6" ht="12" x14ac:dyDescent="0.35">
      <c r="A292" s="179">
        <v>290</v>
      </c>
      <c r="B292" s="182" t="s">
        <v>972</v>
      </c>
      <c r="C292" s="181" t="s">
        <v>809</v>
      </c>
      <c r="D292" s="181" t="s">
        <v>450</v>
      </c>
      <c r="E292" s="181" t="s">
        <v>543</v>
      </c>
      <c r="F292" s="183" t="s">
        <v>450</v>
      </c>
    </row>
    <row r="293" spans="1:6" ht="12" x14ac:dyDescent="0.35">
      <c r="A293" s="179">
        <v>291</v>
      </c>
      <c r="B293" s="182" t="s">
        <v>973</v>
      </c>
      <c r="C293" s="181" t="s">
        <v>809</v>
      </c>
      <c r="D293" s="181" t="s">
        <v>51</v>
      </c>
      <c r="E293" s="181" t="s">
        <v>543</v>
      </c>
      <c r="F293" s="183" t="s">
        <v>577</v>
      </c>
    </row>
    <row r="294" spans="1:6" ht="12" x14ac:dyDescent="0.35">
      <c r="A294" s="179">
        <v>292</v>
      </c>
      <c r="B294" s="174" t="s">
        <v>974</v>
      </c>
      <c r="C294" s="178" t="s">
        <v>809</v>
      </c>
      <c r="D294" s="178" t="s">
        <v>451</v>
      </c>
      <c r="E294" s="178"/>
      <c r="F294" s="183"/>
    </row>
    <row r="295" spans="1:6" ht="12" x14ac:dyDescent="0.35">
      <c r="A295" s="179">
        <v>293</v>
      </c>
      <c r="B295" s="182" t="s">
        <v>975</v>
      </c>
      <c r="C295" s="181" t="s">
        <v>809</v>
      </c>
      <c r="D295" s="181" t="s">
        <v>452</v>
      </c>
      <c r="E295" s="181" t="s">
        <v>543</v>
      </c>
      <c r="F295" s="183" t="s">
        <v>576</v>
      </c>
    </row>
    <row r="296" spans="1:6" ht="12" x14ac:dyDescent="0.35">
      <c r="A296" s="179">
        <v>294</v>
      </c>
      <c r="B296" s="182" t="s">
        <v>976</v>
      </c>
      <c r="C296" s="181" t="s">
        <v>809</v>
      </c>
      <c r="D296" s="181" t="s">
        <v>63</v>
      </c>
      <c r="E296" s="181" t="s">
        <v>543</v>
      </c>
      <c r="F296" s="183"/>
    </row>
    <row r="297" spans="1:6" ht="12" x14ac:dyDescent="0.35">
      <c r="A297" s="179">
        <v>295</v>
      </c>
      <c r="B297" s="182" t="s">
        <v>977</v>
      </c>
      <c r="C297" s="181" t="s">
        <v>809</v>
      </c>
      <c r="D297" s="181" t="s">
        <v>65</v>
      </c>
      <c r="E297" s="181" t="s">
        <v>543</v>
      </c>
      <c r="F297" s="183"/>
    </row>
    <row r="298" spans="1:6" ht="12" x14ac:dyDescent="0.35">
      <c r="A298" s="179">
        <v>296</v>
      </c>
      <c r="B298" s="182" t="s">
        <v>978</v>
      </c>
      <c r="C298" s="181" t="s">
        <v>809</v>
      </c>
      <c r="D298" s="181" t="s">
        <v>328</v>
      </c>
      <c r="E298" s="181" t="s">
        <v>543</v>
      </c>
      <c r="F298" s="183" t="s">
        <v>582</v>
      </c>
    </row>
    <row r="299" spans="1:6" ht="12" x14ac:dyDescent="0.35">
      <c r="A299" s="179">
        <v>297</v>
      </c>
      <c r="B299" s="182" t="s">
        <v>979</v>
      </c>
      <c r="C299" s="181" t="s">
        <v>809</v>
      </c>
      <c r="D299" s="181" t="s">
        <v>330</v>
      </c>
      <c r="E299" s="181" t="s">
        <v>543</v>
      </c>
      <c r="F299" s="183" t="s">
        <v>583</v>
      </c>
    </row>
    <row r="300" spans="1:6" ht="12" x14ac:dyDescent="0.35">
      <c r="A300" s="179">
        <v>298</v>
      </c>
      <c r="B300" s="182" t="s">
        <v>980</v>
      </c>
      <c r="C300" s="181" t="s">
        <v>809</v>
      </c>
      <c r="D300" s="181" t="s">
        <v>450</v>
      </c>
      <c r="E300" s="181" t="s">
        <v>543</v>
      </c>
      <c r="F300" s="183" t="s">
        <v>450</v>
      </c>
    </row>
    <row r="301" spans="1:6" ht="12" x14ac:dyDescent="0.35">
      <c r="A301" s="179">
        <v>299</v>
      </c>
      <c r="B301" s="182" t="s">
        <v>981</v>
      </c>
      <c r="C301" s="181" t="s">
        <v>809</v>
      </c>
      <c r="D301" s="181" t="s">
        <v>51</v>
      </c>
      <c r="E301" s="181" t="s">
        <v>543</v>
      </c>
      <c r="F301" s="183" t="s">
        <v>577</v>
      </c>
    </row>
    <row r="302" spans="1:6" ht="12" x14ac:dyDescent="0.35">
      <c r="A302" s="179">
        <v>300</v>
      </c>
      <c r="B302" s="174" t="s">
        <v>982</v>
      </c>
      <c r="C302" s="178" t="s">
        <v>809</v>
      </c>
      <c r="D302" s="178" t="s">
        <v>66</v>
      </c>
      <c r="E302" s="178"/>
      <c r="F302" s="183"/>
    </row>
    <row r="303" spans="1:6" ht="12" x14ac:dyDescent="0.35">
      <c r="A303" s="179">
        <v>301</v>
      </c>
      <c r="B303" s="182" t="s">
        <v>983</v>
      </c>
      <c r="C303" s="181" t="s">
        <v>809</v>
      </c>
      <c r="D303" s="181" t="s">
        <v>453</v>
      </c>
      <c r="E303" s="181" t="s">
        <v>545</v>
      </c>
      <c r="F303" s="183" t="s">
        <v>549</v>
      </c>
    </row>
    <row r="304" spans="1:6" ht="12" x14ac:dyDescent="0.35">
      <c r="A304" s="179">
        <v>302</v>
      </c>
      <c r="B304" s="182" t="s">
        <v>984</v>
      </c>
      <c r="C304" s="181" t="s">
        <v>809</v>
      </c>
      <c r="D304" s="181" t="s">
        <v>454</v>
      </c>
      <c r="E304" s="181" t="s">
        <v>545</v>
      </c>
      <c r="F304" s="183" t="s">
        <v>550</v>
      </c>
    </row>
    <row r="305" spans="1:6" ht="12" x14ac:dyDescent="0.35">
      <c r="A305" s="179">
        <v>303</v>
      </c>
      <c r="B305" s="182" t="s">
        <v>985</v>
      </c>
      <c r="C305" s="181" t="s">
        <v>809</v>
      </c>
      <c r="D305" s="181" t="s">
        <v>285</v>
      </c>
      <c r="E305" s="181" t="s">
        <v>545</v>
      </c>
      <c r="F305" s="183" t="s">
        <v>575</v>
      </c>
    </row>
    <row r="306" spans="1:6" ht="12" x14ac:dyDescent="0.35">
      <c r="A306" s="179">
        <v>304</v>
      </c>
      <c r="B306" s="182" t="s">
        <v>986</v>
      </c>
      <c r="C306" s="181" t="s">
        <v>809</v>
      </c>
      <c r="D306" s="181" t="s">
        <v>67</v>
      </c>
      <c r="E306" s="181" t="s">
        <v>545</v>
      </c>
      <c r="F306" s="183" t="s">
        <v>574</v>
      </c>
    </row>
    <row r="307" spans="1:6" ht="12" x14ac:dyDescent="0.35">
      <c r="A307" s="179">
        <v>305</v>
      </c>
      <c r="B307" s="182" t="s">
        <v>987</v>
      </c>
      <c r="C307" s="181" t="s">
        <v>809</v>
      </c>
      <c r="D307" s="181" t="s">
        <v>455</v>
      </c>
      <c r="E307" s="181" t="s">
        <v>545</v>
      </c>
      <c r="F307" s="183" t="s">
        <v>579</v>
      </c>
    </row>
    <row r="308" spans="1:6" ht="12" x14ac:dyDescent="0.35">
      <c r="A308" s="179">
        <v>306</v>
      </c>
      <c r="B308" s="182" t="s">
        <v>988</v>
      </c>
      <c r="C308" s="181" t="s">
        <v>809</v>
      </c>
      <c r="D308" s="181" t="s">
        <v>51</v>
      </c>
      <c r="E308" s="181" t="s">
        <v>545</v>
      </c>
      <c r="F308" s="183" t="s">
        <v>577</v>
      </c>
    </row>
    <row r="309" spans="1:6" ht="12" x14ac:dyDescent="0.35">
      <c r="A309" s="179">
        <v>307</v>
      </c>
      <c r="B309" s="174" t="s">
        <v>989</v>
      </c>
      <c r="C309" s="181" t="s">
        <v>809</v>
      </c>
      <c r="D309" s="178" t="s">
        <v>456</v>
      </c>
      <c r="E309" s="180"/>
      <c r="F309" s="183"/>
    </row>
    <row r="310" spans="1:6" ht="12" x14ac:dyDescent="0.35">
      <c r="A310" s="179">
        <v>308</v>
      </c>
      <c r="B310" s="182" t="s">
        <v>990</v>
      </c>
      <c r="C310" s="181" t="s">
        <v>809</v>
      </c>
      <c r="D310" s="181" t="s">
        <v>437</v>
      </c>
      <c r="E310" s="181" t="s">
        <v>543</v>
      </c>
      <c r="F310" s="183" t="s">
        <v>563</v>
      </c>
    </row>
    <row r="311" spans="1:6" ht="12" x14ac:dyDescent="0.35">
      <c r="A311" s="179">
        <v>309</v>
      </c>
      <c r="B311" s="182" t="s">
        <v>991</v>
      </c>
      <c r="C311" s="181" t="s">
        <v>809</v>
      </c>
      <c r="D311" s="181" t="s">
        <v>76</v>
      </c>
      <c r="E311" s="181" t="s">
        <v>543</v>
      </c>
      <c r="F311" s="183" t="s">
        <v>562</v>
      </c>
    </row>
    <row r="312" spans="1:6" ht="12" x14ac:dyDescent="0.35">
      <c r="A312" s="179">
        <v>310</v>
      </c>
      <c r="B312" s="182" t="s">
        <v>992</v>
      </c>
      <c r="C312" s="181" t="s">
        <v>809</v>
      </c>
      <c r="D312" s="181" t="s">
        <v>438</v>
      </c>
      <c r="E312" s="181" t="s">
        <v>543</v>
      </c>
      <c r="F312" s="183" t="s">
        <v>564</v>
      </c>
    </row>
    <row r="313" spans="1:6" ht="12" x14ac:dyDescent="0.35">
      <c r="A313" s="179">
        <v>311</v>
      </c>
      <c r="B313" s="182" t="s">
        <v>993</v>
      </c>
      <c r="C313" s="181" t="s">
        <v>809</v>
      </c>
      <c r="D313" s="181" t="s">
        <v>457</v>
      </c>
      <c r="E313" s="181" t="s">
        <v>543</v>
      </c>
      <c r="F313" s="183" t="s">
        <v>547</v>
      </c>
    </row>
    <row r="314" spans="1:6" ht="12" x14ac:dyDescent="0.35">
      <c r="A314" s="179">
        <v>312</v>
      </c>
      <c r="B314" s="174" t="s">
        <v>994</v>
      </c>
      <c r="C314" s="181" t="s">
        <v>809</v>
      </c>
      <c r="D314" s="178" t="s">
        <v>458</v>
      </c>
      <c r="E314" s="180"/>
      <c r="F314" s="181"/>
    </row>
    <row r="315" spans="1:6" ht="12" x14ac:dyDescent="0.35">
      <c r="A315" s="179">
        <v>313</v>
      </c>
      <c r="B315" s="174" t="s">
        <v>995</v>
      </c>
      <c r="C315" s="178" t="s">
        <v>809</v>
      </c>
      <c r="D315" s="178" t="s">
        <v>77</v>
      </c>
      <c r="E315" s="180" t="s">
        <v>534</v>
      </c>
      <c r="F315" s="181"/>
    </row>
    <row r="316" spans="1:6" ht="12" x14ac:dyDescent="0.35">
      <c r="A316" s="179">
        <v>314</v>
      </c>
      <c r="B316" s="182" t="s">
        <v>996</v>
      </c>
      <c r="C316" s="181" t="s">
        <v>809</v>
      </c>
      <c r="D316" s="181" t="s">
        <v>78</v>
      </c>
      <c r="E316" s="180" t="s">
        <v>534</v>
      </c>
      <c r="F316" s="181"/>
    </row>
    <row r="317" spans="1:6" ht="12" x14ac:dyDescent="0.35">
      <c r="A317" s="179">
        <v>315</v>
      </c>
      <c r="B317" s="182" t="s">
        <v>997</v>
      </c>
      <c r="C317" s="181" t="s">
        <v>809</v>
      </c>
      <c r="D317" s="181" t="s">
        <v>80</v>
      </c>
      <c r="E317" s="180" t="s">
        <v>534</v>
      </c>
      <c r="F317" s="181"/>
    </row>
    <row r="318" spans="1:6" ht="12" x14ac:dyDescent="0.35">
      <c r="A318" s="179">
        <v>316</v>
      </c>
      <c r="B318" s="182" t="s">
        <v>998</v>
      </c>
      <c r="C318" s="181" t="s">
        <v>809</v>
      </c>
      <c r="D318" s="181" t="s">
        <v>459</v>
      </c>
      <c r="E318" s="180" t="s">
        <v>534</v>
      </c>
      <c r="F318" s="181"/>
    </row>
    <row r="319" spans="1:6" ht="12" x14ac:dyDescent="0.35">
      <c r="A319" s="179">
        <v>317</v>
      </c>
      <c r="B319" s="174" t="s">
        <v>999</v>
      </c>
      <c r="C319" s="181" t="s">
        <v>809</v>
      </c>
      <c r="D319" s="178" t="s">
        <v>460</v>
      </c>
      <c r="E319" s="180" t="s">
        <v>534</v>
      </c>
      <c r="F319" s="181"/>
    </row>
    <row r="320" spans="1:6" ht="12" x14ac:dyDescent="0.35">
      <c r="A320" s="179">
        <v>318</v>
      </c>
      <c r="B320" s="174" t="s">
        <v>1000</v>
      </c>
      <c r="C320" s="178" t="s">
        <v>809</v>
      </c>
      <c r="D320" s="178" t="s">
        <v>461</v>
      </c>
      <c r="E320" s="180" t="s">
        <v>534</v>
      </c>
      <c r="F320" s="181"/>
    </row>
    <row r="321" spans="1:6" ht="12" x14ac:dyDescent="0.35">
      <c r="A321" s="179">
        <v>319</v>
      </c>
      <c r="B321" s="182" t="s">
        <v>1001</v>
      </c>
      <c r="C321" s="181" t="s">
        <v>809</v>
      </c>
      <c r="D321" s="181" t="s">
        <v>462</v>
      </c>
      <c r="E321" s="180" t="s">
        <v>534</v>
      </c>
      <c r="F321" s="181"/>
    </row>
    <row r="322" spans="1:6" ht="12" x14ac:dyDescent="0.35">
      <c r="A322" s="179">
        <v>320</v>
      </c>
      <c r="B322" s="174" t="s">
        <v>1002</v>
      </c>
      <c r="C322" s="178" t="s">
        <v>809</v>
      </c>
      <c r="D322" s="178" t="s">
        <v>463</v>
      </c>
      <c r="E322" s="180" t="s">
        <v>534</v>
      </c>
      <c r="F322" s="181"/>
    </row>
    <row r="323" spans="1:6" ht="12" x14ac:dyDescent="0.35">
      <c r="A323" s="179">
        <v>321</v>
      </c>
      <c r="B323" s="174" t="s">
        <v>1003</v>
      </c>
      <c r="C323" s="181" t="s">
        <v>809</v>
      </c>
      <c r="D323" s="178" t="s">
        <v>464</v>
      </c>
      <c r="E323" s="180" t="s">
        <v>534</v>
      </c>
      <c r="F323" s="181"/>
    </row>
    <row r="324" spans="1:6" ht="12" x14ac:dyDescent="0.35">
      <c r="A324" s="179">
        <v>322</v>
      </c>
      <c r="B324" s="182" t="s">
        <v>1004</v>
      </c>
      <c r="C324" s="181" t="s">
        <v>809</v>
      </c>
      <c r="D324" s="181" t="s">
        <v>464</v>
      </c>
      <c r="E324" s="180" t="s">
        <v>534</v>
      </c>
      <c r="F324" s="181" t="s">
        <v>606</v>
      </c>
    </row>
    <row r="325" spans="1:6" ht="12" x14ac:dyDescent="0.35">
      <c r="A325" s="179">
        <v>323</v>
      </c>
      <c r="B325" s="182" t="s">
        <v>1005</v>
      </c>
      <c r="C325" s="181" t="s">
        <v>809</v>
      </c>
      <c r="D325" s="181" t="s">
        <v>465</v>
      </c>
      <c r="E325" s="180" t="s">
        <v>534</v>
      </c>
      <c r="F325" s="181" t="s">
        <v>607</v>
      </c>
    </row>
    <row r="326" spans="1:6" ht="12" x14ac:dyDescent="0.35">
      <c r="A326" s="179">
        <v>324</v>
      </c>
      <c r="B326" s="182" t="s">
        <v>1006</v>
      </c>
      <c r="C326" s="181" t="s">
        <v>809</v>
      </c>
      <c r="D326" s="181" t="s">
        <v>83</v>
      </c>
      <c r="E326" s="180" t="s">
        <v>534</v>
      </c>
      <c r="F326" s="181" t="s">
        <v>608</v>
      </c>
    </row>
    <row r="327" spans="1:6" ht="12" x14ac:dyDescent="0.35">
      <c r="A327" s="179">
        <v>325</v>
      </c>
      <c r="B327" s="182" t="s">
        <v>1007</v>
      </c>
      <c r="C327" s="181" t="s">
        <v>809</v>
      </c>
      <c r="D327" s="181" t="s">
        <v>85</v>
      </c>
      <c r="E327" s="180" t="s">
        <v>534</v>
      </c>
      <c r="F327" s="181" t="s">
        <v>609</v>
      </c>
    </row>
    <row r="328" spans="1:6" ht="12" x14ac:dyDescent="0.35">
      <c r="A328" s="179">
        <v>326</v>
      </c>
      <c r="B328" s="174" t="s">
        <v>1008</v>
      </c>
      <c r="C328" s="178" t="s">
        <v>809</v>
      </c>
      <c r="D328" s="178" t="s">
        <v>466</v>
      </c>
      <c r="E328" s="180" t="s">
        <v>534</v>
      </c>
      <c r="F328" s="181"/>
    </row>
    <row r="329" spans="1:6" ht="12" x14ac:dyDescent="0.35">
      <c r="A329" s="179">
        <v>327</v>
      </c>
      <c r="B329" s="182" t="s">
        <v>1009</v>
      </c>
      <c r="C329" s="181" t="s">
        <v>809</v>
      </c>
      <c r="D329" s="181" t="s">
        <v>467</v>
      </c>
      <c r="E329" s="180" t="s">
        <v>534</v>
      </c>
      <c r="F329" s="181"/>
    </row>
    <row r="330" spans="1:6" ht="12" x14ac:dyDescent="0.35">
      <c r="A330" s="179">
        <v>328</v>
      </c>
      <c r="B330" s="182" t="s">
        <v>1010</v>
      </c>
      <c r="C330" s="181" t="s">
        <v>809</v>
      </c>
      <c r="D330" s="181" t="s">
        <v>468</v>
      </c>
      <c r="E330" s="180" t="s">
        <v>534</v>
      </c>
      <c r="F330" s="181"/>
    </row>
    <row r="331" spans="1:6" ht="12" x14ac:dyDescent="0.35">
      <c r="A331" s="179">
        <v>329</v>
      </c>
      <c r="B331" s="182" t="s">
        <v>1011</v>
      </c>
      <c r="C331" s="181" t="s">
        <v>809</v>
      </c>
      <c r="D331" s="181" t="s">
        <v>469</v>
      </c>
      <c r="E331" s="180" t="s">
        <v>534</v>
      </c>
      <c r="F331" s="181"/>
    </row>
    <row r="332" spans="1:6" ht="12" x14ac:dyDescent="0.35">
      <c r="A332" s="179">
        <v>330</v>
      </c>
      <c r="B332" s="182" t="s">
        <v>1012</v>
      </c>
      <c r="C332" s="181" t="s">
        <v>809</v>
      </c>
      <c r="D332" s="181" t="s">
        <v>415</v>
      </c>
      <c r="E332" s="180" t="s">
        <v>534</v>
      </c>
      <c r="F332" s="181"/>
    </row>
    <row r="333" spans="1:6" ht="12" x14ac:dyDescent="0.35">
      <c r="A333" s="179">
        <v>331</v>
      </c>
      <c r="B333" s="174" t="s">
        <v>1013</v>
      </c>
      <c r="C333" s="178" t="s">
        <v>809</v>
      </c>
      <c r="D333" s="178" t="s">
        <v>470</v>
      </c>
      <c r="E333" s="180" t="s">
        <v>534</v>
      </c>
      <c r="F333" s="181"/>
    </row>
    <row r="334" spans="1:6" ht="12" x14ac:dyDescent="0.35">
      <c r="A334" s="179">
        <v>332</v>
      </c>
      <c r="B334" s="182" t="s">
        <v>1014</v>
      </c>
      <c r="C334" s="181" t="s">
        <v>809</v>
      </c>
      <c r="D334" s="181" t="s">
        <v>286</v>
      </c>
      <c r="E334" s="180" t="s">
        <v>534</v>
      </c>
      <c r="F334" s="181" t="s">
        <v>610</v>
      </c>
    </row>
    <row r="335" spans="1:6" ht="12" x14ac:dyDescent="0.35">
      <c r="A335" s="179">
        <v>333</v>
      </c>
      <c r="B335" s="182" t="s">
        <v>1015</v>
      </c>
      <c r="C335" s="181" t="s">
        <v>809</v>
      </c>
      <c r="D335" s="181" t="s">
        <v>471</v>
      </c>
      <c r="E335" s="180" t="s">
        <v>534</v>
      </c>
      <c r="F335" s="181" t="s">
        <v>611</v>
      </c>
    </row>
    <row r="336" spans="1:6" ht="12" x14ac:dyDescent="0.35">
      <c r="A336" s="179">
        <v>334</v>
      </c>
      <c r="B336" s="182" t="s">
        <v>1016</v>
      </c>
      <c r="C336" s="181" t="s">
        <v>809</v>
      </c>
      <c r="D336" s="181" t="s">
        <v>84</v>
      </c>
      <c r="E336" s="180" t="s">
        <v>534</v>
      </c>
      <c r="F336" s="181"/>
    </row>
    <row r="337" spans="1:6" ht="12" x14ac:dyDescent="0.35">
      <c r="A337" s="179">
        <v>335</v>
      </c>
      <c r="B337" s="182" t="s">
        <v>1017</v>
      </c>
      <c r="C337" s="181" t="s">
        <v>809</v>
      </c>
      <c r="D337" s="181" t="s">
        <v>472</v>
      </c>
      <c r="E337" s="180" t="s">
        <v>534</v>
      </c>
      <c r="F337" s="181"/>
    </row>
    <row r="338" spans="1:6" ht="12" x14ac:dyDescent="0.35">
      <c r="A338" s="179">
        <v>336</v>
      </c>
      <c r="B338" s="182" t="s">
        <v>1018</v>
      </c>
      <c r="C338" s="181" t="s">
        <v>809</v>
      </c>
      <c r="D338" s="181" t="s">
        <v>1019</v>
      </c>
      <c r="E338" s="180" t="s">
        <v>534</v>
      </c>
      <c r="F338" s="181"/>
    </row>
    <row r="339" spans="1:6" ht="12" x14ac:dyDescent="0.35">
      <c r="A339" s="179">
        <v>337</v>
      </c>
      <c r="B339" s="174" t="s">
        <v>1020</v>
      </c>
      <c r="C339" s="178" t="s">
        <v>809</v>
      </c>
      <c r="D339" s="178" t="s">
        <v>473</v>
      </c>
      <c r="E339" s="180" t="s">
        <v>534</v>
      </c>
      <c r="F339" s="181"/>
    </row>
    <row r="340" spans="1:6" ht="12" x14ac:dyDescent="0.35">
      <c r="A340" s="179">
        <v>338</v>
      </c>
      <c r="B340" s="182" t="s">
        <v>1021</v>
      </c>
      <c r="C340" s="181" t="s">
        <v>809</v>
      </c>
      <c r="D340" s="181" t="s">
        <v>474</v>
      </c>
      <c r="E340" s="180" t="s">
        <v>534</v>
      </c>
      <c r="F340" s="181"/>
    </row>
    <row r="341" spans="1:6" ht="12" x14ac:dyDescent="0.35">
      <c r="A341" s="179">
        <v>339</v>
      </c>
      <c r="B341" s="182" t="s">
        <v>1022</v>
      </c>
      <c r="C341" s="181" t="s">
        <v>809</v>
      </c>
      <c r="D341" s="181" t="s">
        <v>475</v>
      </c>
      <c r="E341" s="180" t="s">
        <v>534</v>
      </c>
      <c r="F341" s="181"/>
    </row>
    <row r="342" spans="1:6" ht="12" x14ac:dyDescent="0.35">
      <c r="A342" s="179">
        <v>340</v>
      </c>
      <c r="B342" s="182" t="s">
        <v>1023</v>
      </c>
      <c r="C342" s="181" t="s">
        <v>809</v>
      </c>
      <c r="D342" s="181" t="s">
        <v>476</v>
      </c>
      <c r="E342" s="180" t="s">
        <v>534</v>
      </c>
      <c r="F342" s="181"/>
    </row>
    <row r="343" spans="1:6" ht="12" x14ac:dyDescent="0.35">
      <c r="A343" s="179">
        <v>341</v>
      </c>
      <c r="B343" s="174" t="s">
        <v>1024</v>
      </c>
      <c r="C343" s="178" t="s">
        <v>809</v>
      </c>
      <c r="D343" s="178" t="s">
        <v>477</v>
      </c>
      <c r="E343" s="180" t="s">
        <v>534</v>
      </c>
      <c r="F343" s="181" t="s">
        <v>612</v>
      </c>
    </row>
    <row r="344" spans="1:6" ht="12" x14ac:dyDescent="0.35">
      <c r="A344" s="179">
        <v>342</v>
      </c>
      <c r="B344" s="182" t="s">
        <v>1025</v>
      </c>
      <c r="C344" s="181" t="s">
        <v>809</v>
      </c>
      <c r="D344" s="181" t="s">
        <v>478</v>
      </c>
      <c r="E344" s="180" t="s">
        <v>534</v>
      </c>
      <c r="F344" s="181" t="s">
        <v>613</v>
      </c>
    </row>
    <row r="345" spans="1:6" ht="12" x14ac:dyDescent="0.35">
      <c r="A345" s="179">
        <v>343</v>
      </c>
      <c r="B345" s="182" t="s">
        <v>1026</v>
      </c>
      <c r="C345" s="181" t="s">
        <v>809</v>
      </c>
      <c r="D345" s="181" t="s">
        <v>305</v>
      </c>
      <c r="E345" s="180" t="s">
        <v>534</v>
      </c>
      <c r="F345" s="181" t="s">
        <v>614</v>
      </c>
    </row>
    <row r="346" spans="1:6" ht="12" x14ac:dyDescent="0.35">
      <c r="A346" s="179">
        <v>344</v>
      </c>
      <c r="B346" s="182" t="s">
        <v>1027</v>
      </c>
      <c r="C346" s="181" t="s">
        <v>809</v>
      </c>
      <c r="D346" s="181" t="s">
        <v>479</v>
      </c>
      <c r="E346" s="180" t="s">
        <v>534</v>
      </c>
      <c r="F346" s="181" t="s">
        <v>615</v>
      </c>
    </row>
    <row r="347" spans="1:6" ht="12" x14ac:dyDescent="0.35">
      <c r="A347" s="179">
        <v>345</v>
      </c>
      <c r="B347" s="182" t="s">
        <v>1028</v>
      </c>
      <c r="C347" s="181" t="s">
        <v>809</v>
      </c>
      <c r="D347" s="181" t="s">
        <v>480</v>
      </c>
      <c r="E347" s="180" t="s">
        <v>534</v>
      </c>
      <c r="F347" s="181" t="s">
        <v>616</v>
      </c>
    </row>
    <row r="348" spans="1:6" ht="12" x14ac:dyDescent="0.35">
      <c r="A348" s="179">
        <v>346</v>
      </c>
      <c r="B348" s="182" t="s">
        <v>1029</v>
      </c>
      <c r="C348" s="181" t="s">
        <v>809</v>
      </c>
      <c r="D348" s="181" t="s">
        <v>481</v>
      </c>
      <c r="E348" s="180" t="s">
        <v>534</v>
      </c>
      <c r="F348" s="181" t="s">
        <v>617</v>
      </c>
    </row>
    <row r="349" spans="1:6" ht="12" x14ac:dyDescent="0.35">
      <c r="A349" s="179">
        <v>347</v>
      </c>
      <c r="B349" s="182" t="s">
        <v>1030</v>
      </c>
      <c r="C349" s="181" t="s">
        <v>809</v>
      </c>
      <c r="D349" s="181" t="s">
        <v>415</v>
      </c>
      <c r="E349" s="180" t="s">
        <v>534</v>
      </c>
      <c r="F349" s="181"/>
    </row>
    <row r="350" spans="1:6" ht="12" x14ac:dyDescent="0.35">
      <c r="A350" s="179">
        <v>348</v>
      </c>
      <c r="B350" s="174" t="s">
        <v>1031</v>
      </c>
      <c r="C350" s="178" t="s">
        <v>809</v>
      </c>
      <c r="D350" s="178" t="s">
        <v>482</v>
      </c>
      <c r="E350" s="180" t="s">
        <v>534</v>
      </c>
      <c r="F350" s="181" t="s">
        <v>618</v>
      </c>
    </row>
    <row r="351" spans="1:6" ht="12" x14ac:dyDescent="0.35">
      <c r="A351" s="179">
        <v>349</v>
      </c>
      <c r="B351" s="182" t="s">
        <v>1032</v>
      </c>
      <c r="C351" s="181" t="s">
        <v>809</v>
      </c>
      <c r="D351" s="181" t="s">
        <v>89</v>
      </c>
      <c r="E351" s="180" t="s">
        <v>534</v>
      </c>
      <c r="F351" s="181" t="s">
        <v>619</v>
      </c>
    </row>
    <row r="352" spans="1:6" ht="12" x14ac:dyDescent="0.35">
      <c r="A352" s="179">
        <v>350</v>
      </c>
      <c r="B352" s="182" t="s">
        <v>1033</v>
      </c>
      <c r="C352" s="181" t="s">
        <v>809</v>
      </c>
      <c r="D352" s="181" t="s">
        <v>483</v>
      </c>
      <c r="E352" s="180" t="s">
        <v>534</v>
      </c>
      <c r="F352" s="181" t="s">
        <v>620</v>
      </c>
    </row>
    <row r="353" spans="1:6" ht="12" x14ac:dyDescent="0.35">
      <c r="A353" s="179">
        <v>351</v>
      </c>
      <c r="B353" s="182" t="s">
        <v>1034</v>
      </c>
      <c r="C353" s="181" t="s">
        <v>809</v>
      </c>
      <c r="D353" s="181" t="s">
        <v>484</v>
      </c>
      <c r="E353" s="180" t="s">
        <v>534</v>
      </c>
      <c r="F353" s="181" t="s">
        <v>621</v>
      </c>
    </row>
    <row r="354" spans="1:6" ht="12" x14ac:dyDescent="0.35">
      <c r="A354" s="179">
        <v>352</v>
      </c>
      <c r="B354" s="182" t="s">
        <v>1035</v>
      </c>
      <c r="C354" s="181" t="s">
        <v>809</v>
      </c>
      <c r="D354" s="181" t="s">
        <v>485</v>
      </c>
      <c r="E354" s="180" t="s">
        <v>534</v>
      </c>
      <c r="F354" s="181" t="s">
        <v>622</v>
      </c>
    </row>
    <row r="355" spans="1:6" ht="12" x14ac:dyDescent="0.35">
      <c r="A355" s="179">
        <v>353</v>
      </c>
      <c r="B355" s="182" t="s">
        <v>1036</v>
      </c>
      <c r="C355" s="181" t="s">
        <v>809</v>
      </c>
      <c r="D355" s="181" t="s">
        <v>486</v>
      </c>
      <c r="E355" s="180" t="s">
        <v>534</v>
      </c>
      <c r="F355" s="181"/>
    </row>
    <row r="356" spans="1:6" ht="12" x14ac:dyDescent="0.35">
      <c r="A356" s="179">
        <v>354</v>
      </c>
      <c r="B356" s="174" t="s">
        <v>1037</v>
      </c>
      <c r="C356" s="178" t="s">
        <v>809</v>
      </c>
      <c r="D356" s="178" t="s">
        <v>86</v>
      </c>
      <c r="E356" s="180" t="s">
        <v>534</v>
      </c>
      <c r="F356" s="181" t="s">
        <v>623</v>
      </c>
    </row>
    <row r="357" spans="1:6" ht="12" x14ac:dyDescent="0.35">
      <c r="A357" s="179">
        <v>355</v>
      </c>
      <c r="B357" s="182" t="s">
        <v>1038</v>
      </c>
      <c r="C357" s="181" t="s">
        <v>809</v>
      </c>
      <c r="D357" s="181" t="s">
        <v>87</v>
      </c>
      <c r="E357" s="180" t="s">
        <v>534</v>
      </c>
      <c r="F357" s="181" t="s">
        <v>624</v>
      </c>
    </row>
    <row r="358" spans="1:6" ht="12" x14ac:dyDescent="0.35">
      <c r="A358" s="179">
        <v>356</v>
      </c>
      <c r="B358" s="182" t="s">
        <v>1039</v>
      </c>
      <c r="C358" s="181" t="s">
        <v>809</v>
      </c>
      <c r="D358" s="181" t="s">
        <v>88</v>
      </c>
      <c r="E358" s="180" t="s">
        <v>534</v>
      </c>
      <c r="F358" s="181" t="s">
        <v>625</v>
      </c>
    </row>
    <row r="359" spans="1:6" ht="12" x14ac:dyDescent="0.35">
      <c r="A359" s="179">
        <v>357</v>
      </c>
      <c r="B359" s="182" t="s">
        <v>1040</v>
      </c>
      <c r="C359" s="181" t="s">
        <v>809</v>
      </c>
      <c r="D359" s="181" t="s">
        <v>487</v>
      </c>
      <c r="E359" s="180" t="s">
        <v>534</v>
      </c>
      <c r="F359" s="181" t="s">
        <v>626</v>
      </c>
    </row>
    <row r="360" spans="1:6" ht="12" x14ac:dyDescent="0.35">
      <c r="A360" s="179">
        <v>358</v>
      </c>
      <c r="B360" s="182" t="s">
        <v>1041</v>
      </c>
      <c r="C360" s="181" t="s">
        <v>809</v>
      </c>
      <c r="D360" s="181" t="s">
        <v>488</v>
      </c>
      <c r="E360" s="180" t="s">
        <v>534</v>
      </c>
      <c r="F360" s="181" t="s">
        <v>627</v>
      </c>
    </row>
    <row r="361" spans="1:6" ht="12" x14ac:dyDescent="0.35">
      <c r="A361" s="179">
        <v>359</v>
      </c>
      <c r="B361" s="182" t="s">
        <v>1042</v>
      </c>
      <c r="C361" s="181" t="s">
        <v>809</v>
      </c>
      <c r="D361" s="181" t="s">
        <v>415</v>
      </c>
      <c r="E361" s="180" t="s">
        <v>534</v>
      </c>
      <c r="F361" s="181"/>
    </row>
    <row r="362" spans="1:6" ht="12" x14ac:dyDescent="0.35">
      <c r="A362" s="179">
        <v>360</v>
      </c>
      <c r="B362" s="182" t="s">
        <v>1043</v>
      </c>
      <c r="C362" s="181" t="s">
        <v>809</v>
      </c>
      <c r="D362" s="181" t="s">
        <v>489</v>
      </c>
      <c r="E362" s="180" t="s">
        <v>534</v>
      </c>
      <c r="F362" s="181" t="s">
        <v>628</v>
      </c>
    </row>
    <row r="363" spans="1:6" ht="12" x14ac:dyDescent="0.35">
      <c r="A363" s="179">
        <v>361</v>
      </c>
      <c r="B363" s="182" t="s">
        <v>1044</v>
      </c>
      <c r="C363" s="181" t="s">
        <v>809</v>
      </c>
      <c r="D363" s="181" t="s">
        <v>490</v>
      </c>
      <c r="E363" s="180" t="s">
        <v>534</v>
      </c>
      <c r="F363" s="181" t="s">
        <v>629</v>
      </c>
    </row>
    <row r="364" spans="1:6" ht="12" x14ac:dyDescent="0.35">
      <c r="A364" s="179">
        <v>362</v>
      </c>
      <c r="B364" s="182" t="s">
        <v>1045</v>
      </c>
      <c r="C364" s="181" t="s">
        <v>809</v>
      </c>
      <c r="D364" s="181" t="s">
        <v>491</v>
      </c>
      <c r="E364" s="180" t="s">
        <v>534</v>
      </c>
      <c r="F364" s="181" t="s">
        <v>630</v>
      </c>
    </row>
    <row r="365" spans="1:6" ht="12" x14ac:dyDescent="0.35">
      <c r="A365" s="179">
        <v>363</v>
      </c>
      <c r="B365" s="182" t="s">
        <v>1046</v>
      </c>
      <c r="C365" s="181" t="s">
        <v>809</v>
      </c>
      <c r="D365" s="181" t="s">
        <v>492</v>
      </c>
      <c r="E365" s="180" t="s">
        <v>534</v>
      </c>
      <c r="F365" s="181"/>
    </row>
    <row r="366" spans="1:6" ht="12" x14ac:dyDescent="0.35">
      <c r="A366" s="179">
        <v>364</v>
      </c>
      <c r="B366" s="174" t="s">
        <v>1047</v>
      </c>
      <c r="C366" s="181" t="s">
        <v>809</v>
      </c>
      <c r="D366" s="178" t="s">
        <v>493</v>
      </c>
      <c r="E366" s="180" t="s">
        <v>534</v>
      </c>
      <c r="F366" s="181" t="s">
        <v>634</v>
      </c>
    </row>
    <row r="367" spans="1:6" ht="12" x14ac:dyDescent="0.35">
      <c r="A367" s="179">
        <v>365</v>
      </c>
      <c r="B367" s="182" t="s">
        <v>1048</v>
      </c>
      <c r="C367" s="181" t="s">
        <v>809</v>
      </c>
      <c r="D367" s="181" t="s">
        <v>494</v>
      </c>
      <c r="E367" s="180" t="s">
        <v>534</v>
      </c>
      <c r="F367" s="181" t="s">
        <v>81</v>
      </c>
    </row>
    <row r="368" spans="1:6" ht="12" x14ac:dyDescent="0.35">
      <c r="A368" s="179">
        <v>366</v>
      </c>
      <c r="B368" s="182" t="s">
        <v>1049</v>
      </c>
      <c r="C368" s="181" t="s">
        <v>809</v>
      </c>
      <c r="D368" s="181" t="s">
        <v>81</v>
      </c>
      <c r="E368" s="180" t="s">
        <v>534</v>
      </c>
      <c r="F368" s="181" t="s">
        <v>633</v>
      </c>
    </row>
    <row r="369" spans="1:6" ht="12" x14ac:dyDescent="0.35">
      <c r="A369" s="179">
        <v>367</v>
      </c>
      <c r="B369" s="182" t="s">
        <v>1050</v>
      </c>
      <c r="C369" s="181" t="s">
        <v>809</v>
      </c>
      <c r="D369" s="181" t="s">
        <v>495</v>
      </c>
      <c r="E369" s="180" t="s">
        <v>534</v>
      </c>
      <c r="F369" s="181" t="s">
        <v>632</v>
      </c>
    </row>
    <row r="370" spans="1:6" ht="12" x14ac:dyDescent="0.35">
      <c r="A370" s="179">
        <v>368</v>
      </c>
      <c r="B370" s="182" t="s">
        <v>1051</v>
      </c>
      <c r="C370" s="181" t="s">
        <v>809</v>
      </c>
      <c r="D370" s="181" t="s">
        <v>496</v>
      </c>
      <c r="E370" s="180" t="s">
        <v>534</v>
      </c>
      <c r="F370" s="181" t="s">
        <v>631</v>
      </c>
    </row>
    <row r="371" spans="1:6" ht="12" x14ac:dyDescent="0.35">
      <c r="A371" s="179">
        <v>369</v>
      </c>
      <c r="B371" s="182" t="s">
        <v>1052</v>
      </c>
      <c r="C371" s="181" t="s">
        <v>809</v>
      </c>
      <c r="D371" s="181" t="s">
        <v>51</v>
      </c>
      <c r="E371" s="180" t="s">
        <v>534</v>
      </c>
      <c r="F371" s="181"/>
    </row>
    <row r="372" spans="1:6" ht="12" x14ac:dyDescent="0.35">
      <c r="A372" s="179">
        <v>370</v>
      </c>
      <c r="B372" s="174" t="s">
        <v>1053</v>
      </c>
      <c r="C372" s="178" t="s">
        <v>809</v>
      </c>
      <c r="D372" s="178" t="s">
        <v>497</v>
      </c>
      <c r="E372" s="180" t="s">
        <v>534</v>
      </c>
      <c r="F372" s="181"/>
    </row>
    <row r="373" spans="1:6" ht="12" x14ac:dyDescent="0.35">
      <c r="A373" s="179">
        <v>371</v>
      </c>
      <c r="B373" s="174" t="s">
        <v>1054</v>
      </c>
      <c r="C373" s="178" t="s">
        <v>809</v>
      </c>
      <c r="D373" s="178" t="s">
        <v>498</v>
      </c>
      <c r="E373" s="180" t="s">
        <v>534</v>
      </c>
      <c r="F373" s="181" t="s">
        <v>636</v>
      </c>
    </row>
    <row r="374" spans="1:6" ht="12" x14ac:dyDescent="0.35">
      <c r="A374" s="179">
        <v>372</v>
      </c>
      <c r="B374" s="182" t="s">
        <v>1055</v>
      </c>
      <c r="C374" s="181" t="s">
        <v>809</v>
      </c>
      <c r="D374" s="181" t="s">
        <v>499</v>
      </c>
      <c r="E374" s="180" t="s">
        <v>534</v>
      </c>
      <c r="F374" s="181" t="s">
        <v>638</v>
      </c>
    </row>
    <row r="375" spans="1:6" ht="12" x14ac:dyDescent="0.35">
      <c r="A375" s="179">
        <v>373</v>
      </c>
      <c r="B375" s="182" t="s">
        <v>1056</v>
      </c>
      <c r="C375" s="181" t="s">
        <v>809</v>
      </c>
      <c r="D375" s="181" t="s">
        <v>500</v>
      </c>
      <c r="E375" s="180" t="s">
        <v>534</v>
      </c>
      <c r="F375" s="181" t="s">
        <v>637</v>
      </c>
    </row>
    <row r="376" spans="1:6" ht="12" x14ac:dyDescent="0.35">
      <c r="A376" s="179">
        <v>374</v>
      </c>
      <c r="B376" s="182" t="s">
        <v>1057</v>
      </c>
      <c r="C376" s="181" t="s">
        <v>809</v>
      </c>
      <c r="D376" s="181" t="s">
        <v>501</v>
      </c>
      <c r="E376" s="180" t="s">
        <v>534</v>
      </c>
      <c r="F376" s="181" t="s">
        <v>627</v>
      </c>
    </row>
    <row r="377" spans="1:6" ht="12" x14ac:dyDescent="0.35">
      <c r="A377" s="179">
        <v>375</v>
      </c>
      <c r="B377" s="182" t="s">
        <v>1058</v>
      </c>
      <c r="C377" s="181" t="s">
        <v>809</v>
      </c>
      <c r="D377" s="181" t="s">
        <v>415</v>
      </c>
      <c r="E377" s="180" t="s">
        <v>534</v>
      </c>
      <c r="F377" s="181"/>
    </row>
    <row r="378" spans="1:6" ht="12" x14ac:dyDescent="0.35">
      <c r="A378" s="179">
        <v>376</v>
      </c>
      <c r="B378" s="174" t="s">
        <v>1059</v>
      </c>
      <c r="C378" s="178" t="s">
        <v>809</v>
      </c>
      <c r="D378" s="178" t="s">
        <v>378</v>
      </c>
      <c r="E378" s="180" t="s">
        <v>534</v>
      </c>
      <c r="F378" s="181" t="s">
        <v>635</v>
      </c>
    </row>
    <row r="379" spans="1:6" ht="12" x14ac:dyDescent="0.35">
      <c r="A379" s="179">
        <v>377</v>
      </c>
      <c r="B379" s="182" t="s">
        <v>1060</v>
      </c>
      <c r="C379" s="181" t="s">
        <v>809</v>
      </c>
      <c r="D379" s="181" t="s">
        <v>378</v>
      </c>
      <c r="E379" s="180" t="s">
        <v>534</v>
      </c>
      <c r="F379" s="181"/>
    </row>
    <row r="380" spans="1:6" ht="12" x14ac:dyDescent="0.35">
      <c r="A380" s="179">
        <v>378</v>
      </c>
      <c r="B380" s="174" t="s">
        <v>1061</v>
      </c>
      <c r="C380" s="178" t="s">
        <v>809</v>
      </c>
      <c r="D380" s="178" t="s">
        <v>502</v>
      </c>
      <c r="E380" s="180" t="s">
        <v>534</v>
      </c>
      <c r="F380" s="181" t="s">
        <v>639</v>
      </c>
    </row>
    <row r="381" spans="1:6" ht="12" x14ac:dyDescent="0.35">
      <c r="A381" s="179">
        <v>379</v>
      </c>
      <c r="B381" s="182" t="s">
        <v>1062</v>
      </c>
      <c r="C381" s="181" t="s">
        <v>809</v>
      </c>
      <c r="D381" s="181" t="s">
        <v>503</v>
      </c>
      <c r="E381" s="180" t="s">
        <v>534</v>
      </c>
      <c r="F381" s="181" t="s">
        <v>640</v>
      </c>
    </row>
    <row r="382" spans="1:6" ht="12" x14ac:dyDescent="0.35">
      <c r="A382" s="179">
        <v>380</v>
      </c>
      <c r="B382" s="182" t="s">
        <v>1063</v>
      </c>
      <c r="C382" s="181" t="s">
        <v>809</v>
      </c>
      <c r="D382" s="181" t="s">
        <v>504</v>
      </c>
      <c r="E382" s="180" t="s">
        <v>534</v>
      </c>
      <c r="F382" s="181"/>
    </row>
    <row r="383" spans="1:6" ht="12" x14ac:dyDescent="0.35">
      <c r="A383" s="179">
        <v>381</v>
      </c>
      <c r="B383" s="174" t="s">
        <v>1064</v>
      </c>
      <c r="C383" s="178" t="s">
        <v>809</v>
      </c>
      <c r="D383" s="178" t="s">
        <v>505</v>
      </c>
      <c r="E383" s="180" t="s">
        <v>534</v>
      </c>
      <c r="F383" s="181"/>
    </row>
    <row r="384" spans="1:6" ht="12" x14ac:dyDescent="0.35">
      <c r="A384" s="179">
        <v>382</v>
      </c>
      <c r="B384" s="174" t="s">
        <v>1065</v>
      </c>
      <c r="C384" s="178" t="s">
        <v>809</v>
      </c>
      <c r="D384" s="178" t="s">
        <v>506</v>
      </c>
      <c r="E384" s="180" t="s">
        <v>534</v>
      </c>
      <c r="F384" s="181"/>
    </row>
    <row r="385" spans="1:6" ht="12" x14ac:dyDescent="0.35">
      <c r="A385" s="179">
        <v>383</v>
      </c>
      <c r="B385" s="182" t="s">
        <v>1066</v>
      </c>
      <c r="C385" s="181" t="s">
        <v>809</v>
      </c>
      <c r="D385" s="181" t="s">
        <v>507</v>
      </c>
      <c r="E385" s="180" t="s">
        <v>534</v>
      </c>
      <c r="F385" s="181"/>
    </row>
    <row r="386" spans="1:6" ht="12" x14ac:dyDescent="0.35">
      <c r="A386" s="179">
        <v>384</v>
      </c>
      <c r="B386" s="182" t="s">
        <v>1067</v>
      </c>
      <c r="C386" s="181" t="s">
        <v>809</v>
      </c>
      <c r="D386" s="181" t="s">
        <v>508</v>
      </c>
      <c r="E386" s="180" t="s">
        <v>534</v>
      </c>
      <c r="F386" s="181" t="s">
        <v>641</v>
      </c>
    </row>
    <row r="387" spans="1:6" ht="12" x14ac:dyDescent="0.35">
      <c r="A387" s="179">
        <v>385</v>
      </c>
      <c r="B387" s="182" t="s">
        <v>1068</v>
      </c>
      <c r="C387" s="181" t="s">
        <v>809</v>
      </c>
      <c r="D387" s="181" t="s">
        <v>82</v>
      </c>
      <c r="E387" s="180" t="s">
        <v>534</v>
      </c>
      <c r="F387" s="181"/>
    </row>
    <row r="388" spans="1:6" ht="12" x14ac:dyDescent="0.35">
      <c r="A388" s="179">
        <v>386</v>
      </c>
      <c r="B388" s="182" t="s">
        <v>1069</v>
      </c>
      <c r="C388" s="181" t="s">
        <v>809</v>
      </c>
      <c r="D388" s="181" t="s">
        <v>509</v>
      </c>
      <c r="E388" s="180" t="s">
        <v>534</v>
      </c>
      <c r="F388" s="181"/>
    </row>
    <row r="389" spans="1:6" ht="12" x14ac:dyDescent="0.35">
      <c r="A389" s="179">
        <v>387</v>
      </c>
      <c r="B389" s="174" t="s">
        <v>1070</v>
      </c>
      <c r="C389" s="178" t="s">
        <v>809</v>
      </c>
      <c r="D389" s="178" t="s">
        <v>510</v>
      </c>
      <c r="E389" s="180" t="s">
        <v>534</v>
      </c>
      <c r="F389" s="181"/>
    </row>
    <row r="390" spans="1:6" ht="12" x14ac:dyDescent="0.35">
      <c r="A390" s="179">
        <v>388</v>
      </c>
      <c r="B390" s="182" t="s">
        <v>1071</v>
      </c>
      <c r="C390" s="181" t="s">
        <v>809</v>
      </c>
      <c r="D390" s="181" t="s">
        <v>90</v>
      </c>
      <c r="E390" s="180" t="s">
        <v>534</v>
      </c>
      <c r="F390" s="181"/>
    </row>
    <row r="391" spans="1:6" ht="12" x14ac:dyDescent="0.35">
      <c r="A391" s="179">
        <v>389</v>
      </c>
      <c r="B391" s="182" t="s">
        <v>1072</v>
      </c>
      <c r="C391" s="181" t="s">
        <v>809</v>
      </c>
      <c r="D391" s="181" t="s">
        <v>91</v>
      </c>
      <c r="E391" s="180" t="s">
        <v>534</v>
      </c>
      <c r="F391" s="181"/>
    </row>
    <row r="392" spans="1:6" ht="12" x14ac:dyDescent="0.35">
      <c r="A392" s="179">
        <v>390</v>
      </c>
      <c r="B392" s="182" t="s">
        <v>1073</v>
      </c>
      <c r="C392" s="181" t="s">
        <v>809</v>
      </c>
      <c r="D392" s="181" t="s">
        <v>511</v>
      </c>
      <c r="E392" s="180" t="s">
        <v>534</v>
      </c>
      <c r="F392" s="181"/>
    </row>
    <row r="393" spans="1:6" ht="12" x14ac:dyDescent="0.35">
      <c r="A393" s="179">
        <v>391</v>
      </c>
      <c r="B393" s="182" t="s">
        <v>1074</v>
      </c>
      <c r="C393" s="181" t="s">
        <v>809</v>
      </c>
      <c r="D393" s="181" t="s">
        <v>96</v>
      </c>
      <c r="E393" s="180" t="s">
        <v>534</v>
      </c>
      <c r="F393" s="181"/>
    </row>
    <row r="394" spans="1:6" ht="12" x14ac:dyDescent="0.35">
      <c r="A394" s="179">
        <v>392</v>
      </c>
      <c r="B394" s="182" t="s">
        <v>1075</v>
      </c>
      <c r="C394" s="181" t="s">
        <v>809</v>
      </c>
      <c r="D394" s="181" t="s">
        <v>92</v>
      </c>
      <c r="E394" s="180" t="s">
        <v>534</v>
      </c>
      <c r="F394" s="181"/>
    </row>
    <row r="395" spans="1:6" ht="12" x14ac:dyDescent="0.35">
      <c r="A395" s="179">
        <v>393</v>
      </c>
      <c r="B395" s="174" t="s">
        <v>1076</v>
      </c>
      <c r="C395" s="178" t="s">
        <v>809</v>
      </c>
      <c r="D395" s="178" t="s">
        <v>512</v>
      </c>
      <c r="E395" s="180" t="s">
        <v>534</v>
      </c>
      <c r="F395" s="181"/>
    </row>
    <row r="396" spans="1:6" ht="12" x14ac:dyDescent="0.35">
      <c r="A396" s="179">
        <v>394</v>
      </c>
      <c r="B396" s="174" t="s">
        <v>1077</v>
      </c>
      <c r="C396" s="178" t="s">
        <v>809</v>
      </c>
      <c r="D396" s="178" t="s">
        <v>512</v>
      </c>
      <c r="E396" s="180" t="s">
        <v>534</v>
      </c>
      <c r="F396" s="181"/>
    </row>
    <row r="397" spans="1:6" ht="12" x14ac:dyDescent="0.35">
      <c r="A397" s="179">
        <v>395</v>
      </c>
      <c r="B397" s="174" t="s">
        <v>1078</v>
      </c>
      <c r="C397" s="178" t="s">
        <v>809</v>
      </c>
      <c r="D397" s="178" t="s">
        <v>513</v>
      </c>
      <c r="E397" s="180" t="s">
        <v>534</v>
      </c>
      <c r="F397" s="181"/>
    </row>
    <row r="398" spans="1:6" ht="12" x14ac:dyDescent="0.35">
      <c r="A398" s="179">
        <v>396</v>
      </c>
      <c r="B398" s="182" t="s">
        <v>1079</v>
      </c>
      <c r="C398" s="181" t="s">
        <v>809</v>
      </c>
      <c r="D398" s="181" t="s">
        <v>513</v>
      </c>
      <c r="E398" s="180" t="s">
        <v>534</v>
      </c>
      <c r="F398" s="181"/>
    </row>
    <row r="399" spans="1:6" ht="12" x14ac:dyDescent="0.35">
      <c r="A399" s="179">
        <v>397</v>
      </c>
      <c r="B399" s="182" t="s">
        <v>1080</v>
      </c>
      <c r="C399" s="181" t="s">
        <v>809</v>
      </c>
      <c r="D399" s="181" t="s">
        <v>514</v>
      </c>
      <c r="E399" s="180" t="s">
        <v>534</v>
      </c>
      <c r="F399" s="181"/>
    </row>
    <row r="400" spans="1:6" ht="12" x14ac:dyDescent="0.35">
      <c r="A400" s="179">
        <v>398</v>
      </c>
      <c r="B400" s="174" t="s">
        <v>1081</v>
      </c>
      <c r="C400" s="178" t="s">
        <v>809</v>
      </c>
      <c r="D400" s="178" t="s">
        <v>515</v>
      </c>
      <c r="E400" s="180" t="s">
        <v>534</v>
      </c>
      <c r="F400" s="181"/>
    </row>
    <row r="401" spans="1:6" ht="12" x14ac:dyDescent="0.35">
      <c r="A401" s="179">
        <v>399</v>
      </c>
      <c r="B401" s="182" t="s">
        <v>1082</v>
      </c>
      <c r="C401" s="181" t="s">
        <v>809</v>
      </c>
      <c r="D401" s="181" t="s">
        <v>515</v>
      </c>
      <c r="E401" s="180" t="s">
        <v>534</v>
      </c>
      <c r="F401" s="181"/>
    </row>
    <row r="402" spans="1:6" ht="12" x14ac:dyDescent="0.35">
      <c r="A402" s="179">
        <v>400</v>
      </c>
      <c r="B402" s="182" t="s">
        <v>1083</v>
      </c>
      <c r="C402" s="181" t="s">
        <v>809</v>
      </c>
      <c r="D402" s="181" t="s">
        <v>516</v>
      </c>
      <c r="E402" s="180" t="s">
        <v>534</v>
      </c>
      <c r="F402" s="181"/>
    </row>
    <row r="403" spans="1:6" ht="12" x14ac:dyDescent="0.35">
      <c r="A403" s="179">
        <v>401</v>
      </c>
      <c r="B403" s="182" t="s">
        <v>1084</v>
      </c>
      <c r="C403" s="181" t="s">
        <v>809</v>
      </c>
      <c r="D403" s="181" t="s">
        <v>517</v>
      </c>
      <c r="E403" s="180" t="s">
        <v>534</v>
      </c>
      <c r="F403" s="181"/>
    </row>
    <row r="404" spans="1:6" ht="12" x14ac:dyDescent="0.35">
      <c r="A404" s="179">
        <v>402</v>
      </c>
      <c r="B404" s="174" t="s">
        <v>1085</v>
      </c>
      <c r="C404" s="178" t="s">
        <v>809</v>
      </c>
      <c r="D404" s="178" t="s">
        <v>518</v>
      </c>
      <c r="E404" s="180" t="s">
        <v>534</v>
      </c>
      <c r="F404" s="181"/>
    </row>
    <row r="405" spans="1:6" ht="12" x14ac:dyDescent="0.35">
      <c r="A405" s="179">
        <v>403</v>
      </c>
      <c r="B405" s="174" t="s">
        <v>1086</v>
      </c>
      <c r="C405" s="178" t="s">
        <v>809</v>
      </c>
      <c r="D405" s="178" t="s">
        <v>294</v>
      </c>
      <c r="E405" s="180" t="s">
        <v>534</v>
      </c>
      <c r="F405" s="181"/>
    </row>
    <row r="406" spans="1:6" ht="12" x14ac:dyDescent="0.35">
      <c r="A406" s="179">
        <v>404</v>
      </c>
      <c r="B406" s="182" t="s">
        <v>1087</v>
      </c>
      <c r="C406" s="181" t="s">
        <v>809</v>
      </c>
      <c r="D406" s="181" t="s">
        <v>295</v>
      </c>
      <c r="E406" s="180" t="s">
        <v>534</v>
      </c>
      <c r="F406" s="181"/>
    </row>
    <row r="407" spans="1:6" ht="12" x14ac:dyDescent="0.35">
      <c r="A407" s="179">
        <v>405</v>
      </c>
      <c r="B407" s="182" t="s">
        <v>1088</v>
      </c>
      <c r="C407" s="181" t="s">
        <v>809</v>
      </c>
      <c r="D407" s="181" t="s">
        <v>296</v>
      </c>
      <c r="E407" s="180" t="s">
        <v>534</v>
      </c>
      <c r="F407" s="181"/>
    </row>
    <row r="408" spans="1:6" ht="12" x14ac:dyDescent="0.35">
      <c r="A408" s="179">
        <v>406</v>
      </c>
      <c r="B408" s="174" t="s">
        <v>1089</v>
      </c>
      <c r="C408" s="178" t="s">
        <v>809</v>
      </c>
      <c r="D408" s="178" t="s">
        <v>519</v>
      </c>
      <c r="E408" s="180" t="s">
        <v>534</v>
      </c>
      <c r="F408" s="181"/>
    </row>
    <row r="409" spans="1:6" ht="12" x14ac:dyDescent="0.35">
      <c r="A409" s="179">
        <v>407</v>
      </c>
      <c r="B409" s="174" t="s">
        <v>1090</v>
      </c>
      <c r="C409" s="178" t="s">
        <v>809</v>
      </c>
      <c r="D409" s="178" t="s">
        <v>97</v>
      </c>
      <c r="E409" s="180" t="s">
        <v>534</v>
      </c>
      <c r="F409" s="181"/>
    </row>
    <row r="410" spans="1:6" ht="12" x14ac:dyDescent="0.35">
      <c r="A410" s="514">
        <v>408</v>
      </c>
      <c r="B410" s="182" t="s">
        <v>1091</v>
      </c>
      <c r="C410" s="181" t="s">
        <v>809</v>
      </c>
      <c r="D410" s="181" t="s">
        <v>98</v>
      </c>
      <c r="E410" s="180" t="s">
        <v>534</v>
      </c>
      <c r="F410" s="181"/>
    </row>
    <row r="411" spans="1:6" ht="12" x14ac:dyDescent="0.35">
      <c r="B411" s="182" t="s">
        <v>1092</v>
      </c>
      <c r="C411" s="181" t="s">
        <v>809</v>
      </c>
      <c r="D411" s="181" t="s">
        <v>99</v>
      </c>
      <c r="E411" s="180" t="s">
        <v>534</v>
      </c>
      <c r="F411" s="181"/>
    </row>
    <row r="412" spans="1:6" ht="12" x14ac:dyDescent="0.35">
      <c r="B412" s="174" t="s">
        <v>1093</v>
      </c>
      <c r="C412" s="178" t="s">
        <v>809</v>
      </c>
      <c r="D412" s="178" t="s">
        <v>520</v>
      </c>
      <c r="E412" s="180" t="s">
        <v>534</v>
      </c>
      <c r="F412" s="181"/>
    </row>
    <row r="413" spans="1:6" ht="12" x14ac:dyDescent="0.35">
      <c r="B413" s="174" t="s">
        <v>1094</v>
      </c>
      <c r="C413" s="178" t="s">
        <v>809</v>
      </c>
      <c r="D413" s="178" t="s">
        <v>521</v>
      </c>
      <c r="E413" s="180" t="s">
        <v>534</v>
      </c>
      <c r="F413" s="181"/>
    </row>
    <row r="414" spans="1:6" ht="12" x14ac:dyDescent="0.35">
      <c r="B414" s="182" t="s">
        <v>1095</v>
      </c>
      <c r="C414" s="181" t="s">
        <v>809</v>
      </c>
      <c r="D414" s="181" t="s">
        <v>93</v>
      </c>
      <c r="E414" s="180" t="s">
        <v>534</v>
      </c>
      <c r="F414" s="181"/>
    </row>
    <row r="415" spans="1:6" ht="12" x14ac:dyDescent="0.35">
      <c r="B415" s="182" t="s">
        <v>1096</v>
      </c>
      <c r="C415" s="181" t="s">
        <v>809</v>
      </c>
      <c r="D415" s="181" t="s">
        <v>94</v>
      </c>
      <c r="E415" s="180" t="s">
        <v>534</v>
      </c>
      <c r="F415" s="181"/>
    </row>
    <row r="416" spans="1:6" ht="12" x14ac:dyDescent="0.35">
      <c r="B416" s="182" t="s">
        <v>1097</v>
      </c>
      <c r="C416" s="181" t="s">
        <v>809</v>
      </c>
      <c r="D416" s="181" t="s">
        <v>95</v>
      </c>
      <c r="E416" s="180" t="s">
        <v>534</v>
      </c>
      <c r="F416" s="181"/>
    </row>
    <row r="417" spans="2:6" ht="12" x14ac:dyDescent="0.35">
      <c r="B417" s="174" t="s">
        <v>1098</v>
      </c>
      <c r="C417" s="178" t="s">
        <v>1099</v>
      </c>
      <c r="D417" s="178" t="s">
        <v>522</v>
      </c>
      <c r="E417" s="180" t="s">
        <v>534</v>
      </c>
      <c r="F417" s="181"/>
    </row>
    <row r="418" spans="2:6" ht="12" x14ac:dyDescent="0.35">
      <c r="B418" s="174" t="s">
        <v>1100</v>
      </c>
      <c r="C418" s="178" t="s">
        <v>1099</v>
      </c>
      <c r="D418" s="178" t="s">
        <v>523</v>
      </c>
      <c r="E418" s="180" t="s">
        <v>534</v>
      </c>
      <c r="F418" s="181"/>
    </row>
    <row r="419" spans="2:6" ht="12" x14ac:dyDescent="0.35">
      <c r="B419" s="174" t="s">
        <v>1101</v>
      </c>
      <c r="C419" s="178" t="s">
        <v>1099</v>
      </c>
      <c r="D419" s="178" t="s">
        <v>524</v>
      </c>
      <c r="E419" s="180" t="s">
        <v>534</v>
      </c>
      <c r="F419" s="181"/>
    </row>
    <row r="420" spans="2:6" ht="12" x14ac:dyDescent="0.35">
      <c r="B420" s="182" t="s">
        <v>1102</v>
      </c>
      <c r="C420" s="181" t="s">
        <v>1099</v>
      </c>
      <c r="D420" s="181" t="s">
        <v>524</v>
      </c>
      <c r="E420" s="180" t="s">
        <v>534</v>
      </c>
      <c r="F420" s="181"/>
    </row>
    <row r="421" spans="2:6" ht="12" x14ac:dyDescent="0.35">
      <c r="B421" s="174" t="s">
        <v>1103</v>
      </c>
      <c r="C421" s="178" t="s">
        <v>1099</v>
      </c>
      <c r="D421" s="178" t="s">
        <v>525</v>
      </c>
      <c r="E421" s="180" t="s">
        <v>534</v>
      </c>
      <c r="F421" s="181"/>
    </row>
    <row r="422" spans="2:6" ht="12" x14ac:dyDescent="0.35">
      <c r="B422" s="174" t="s">
        <v>1104</v>
      </c>
      <c r="C422" s="178" t="s">
        <v>1099</v>
      </c>
      <c r="D422" s="178" t="s">
        <v>526</v>
      </c>
      <c r="E422" s="180" t="s">
        <v>534</v>
      </c>
      <c r="F422" s="181"/>
    </row>
    <row r="423" spans="2:6" ht="12" x14ac:dyDescent="0.35">
      <c r="B423" s="182" t="s">
        <v>1105</v>
      </c>
      <c r="C423" s="181" t="s">
        <v>1099</v>
      </c>
      <c r="D423" s="181" t="s">
        <v>527</v>
      </c>
      <c r="E423" s="180" t="s">
        <v>534</v>
      </c>
      <c r="F423" s="181"/>
    </row>
    <row r="424" spans="2:6" ht="12" x14ac:dyDescent="0.35">
      <c r="B424" s="182" t="s">
        <v>1106</v>
      </c>
      <c r="C424" s="181" t="s">
        <v>1099</v>
      </c>
      <c r="D424" s="181" t="s">
        <v>528</v>
      </c>
      <c r="E424" s="180" t="s">
        <v>534</v>
      </c>
      <c r="F424" s="181"/>
    </row>
    <row r="425" spans="2:6" ht="12" x14ac:dyDescent="0.35">
      <c r="B425" s="174" t="s">
        <v>1107</v>
      </c>
      <c r="C425" s="178" t="s">
        <v>1099</v>
      </c>
      <c r="D425" s="178" t="s">
        <v>529</v>
      </c>
      <c r="E425" s="180" t="s">
        <v>534</v>
      </c>
      <c r="F425" s="181"/>
    </row>
    <row r="426" spans="2:6" ht="12" x14ac:dyDescent="0.35">
      <c r="B426" s="174" t="s">
        <v>1108</v>
      </c>
      <c r="C426" s="178" t="s">
        <v>1099</v>
      </c>
      <c r="D426" s="178" t="s">
        <v>530</v>
      </c>
      <c r="E426" s="180" t="s">
        <v>534</v>
      </c>
      <c r="F426" s="181"/>
    </row>
    <row r="427" spans="2:6" ht="12" x14ac:dyDescent="0.35">
      <c r="B427" s="182" t="s">
        <v>1109</v>
      </c>
      <c r="C427" s="181" t="s">
        <v>1099</v>
      </c>
      <c r="D427" s="181" t="s">
        <v>531</v>
      </c>
      <c r="E427" s="180" t="s">
        <v>534</v>
      </c>
      <c r="F427" s="181"/>
    </row>
    <row r="428" spans="2:6" ht="12" x14ac:dyDescent="0.35">
      <c r="B428" s="182" t="s">
        <v>1110</v>
      </c>
      <c r="C428" s="181" t="s">
        <v>1099</v>
      </c>
      <c r="D428" s="181" t="s">
        <v>532</v>
      </c>
      <c r="E428" s="180" t="s">
        <v>534</v>
      </c>
      <c r="F428" s="181"/>
    </row>
    <row r="429" spans="2:6" ht="12" x14ac:dyDescent="0.35">
      <c r="B429" s="174" t="s">
        <v>1111</v>
      </c>
      <c r="C429" s="178" t="s">
        <v>1099</v>
      </c>
      <c r="D429" s="178" t="s">
        <v>533</v>
      </c>
      <c r="E429" s="180" t="s">
        <v>534</v>
      </c>
      <c r="F429" s="181"/>
    </row>
    <row r="430" spans="2:6" ht="12" x14ac:dyDescent="0.35">
      <c r="B430" s="182" t="s">
        <v>1112</v>
      </c>
      <c r="C430" s="181" t="s">
        <v>1099</v>
      </c>
      <c r="D430" s="181" t="s">
        <v>533</v>
      </c>
      <c r="E430" s="180" t="s">
        <v>534</v>
      </c>
      <c r="F430" s="181"/>
    </row>
  </sheetData>
  <sheetProtection algorithmName="SHA-512" hashValue="mhyvoVwEzLuT+1sexEv5T/4UDdaNPnBgKfJjKIgGy5VN4w8tcbdV3DYwlccJwyaIgRi75Lcr4nI27ltOxelp7g==" saltValue="+X+lpzP9WmgmRPxcFtZShA==" spinCount="100000" sheet="1" objects="1" scenarios="1" selectLockedCells="1" autoFilter="0"/>
  <autoFilter ref="A2:F410" xr:uid="{B7783398-3658-437A-B9B6-B04C9A5DBEFB}">
    <sortState xmlns:xlrd2="http://schemas.microsoft.com/office/spreadsheetml/2017/richdata2" ref="A3:F410">
      <sortCondition ref="A3:A410"/>
    </sortState>
  </autoFilter>
  <sortState xmlns:xlrd2="http://schemas.microsoft.com/office/spreadsheetml/2017/richdata2" ref="A3:F410">
    <sortCondition ref="A3:A410"/>
  </sortState>
  <mergeCells count="1">
    <mergeCell ref="B1:F1"/>
  </mergeCells>
  <conditionalFormatting sqref="E2:E1048576">
    <cfRule type="cellIs" dxfId="4" priority="1" operator="notEqual">
      <formula>0</formula>
    </cfRule>
  </conditionalFormatting>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3CD9-1BA1-41C6-AD75-09CE6281B8FF}">
  <sheetPr>
    <pageSetUpPr fitToPage="1"/>
  </sheetPr>
  <dimension ref="A1:H36"/>
  <sheetViews>
    <sheetView zoomScale="75" workbookViewId="0">
      <selection activeCell="G2" sqref="G2:H2"/>
    </sheetView>
  </sheetViews>
  <sheetFormatPr baseColWidth="10" defaultColWidth="10.81640625" defaultRowHeight="12.5" x14ac:dyDescent="0.35"/>
  <cols>
    <col min="1" max="1" width="10.81640625" style="82" customWidth="1"/>
    <col min="2" max="2" width="13.453125" style="82" customWidth="1"/>
    <col min="3" max="3" width="10" style="82" customWidth="1"/>
    <col min="4" max="4" width="11.7265625" style="82" customWidth="1"/>
    <col min="5" max="5" width="11.26953125" style="82" customWidth="1"/>
    <col min="6" max="6" width="11.1796875" style="82" customWidth="1"/>
    <col min="7" max="7" width="10.81640625" style="82" customWidth="1"/>
    <col min="8" max="8" width="9.26953125" style="82" customWidth="1"/>
    <col min="9" max="16384" width="10.81640625" style="82"/>
  </cols>
  <sheetData>
    <row r="1" spans="1:8" ht="17.149999999999999" customHeight="1" x14ac:dyDescent="0.35">
      <c r="A1" s="274" t="s">
        <v>100</v>
      </c>
      <c r="B1" s="275"/>
      <c r="C1" s="275"/>
      <c r="D1" s="276"/>
      <c r="E1" s="280" t="s">
        <v>101</v>
      </c>
      <c r="F1" s="281"/>
      <c r="G1" s="281" t="s">
        <v>102</v>
      </c>
      <c r="H1" s="281"/>
    </row>
    <row r="2" spans="1:8" ht="25" customHeight="1" thickBot="1" x14ac:dyDescent="0.4">
      <c r="A2" s="277"/>
      <c r="B2" s="278"/>
      <c r="C2" s="278"/>
      <c r="D2" s="279"/>
      <c r="E2" s="282">
        <f ca="1">TODAY()</f>
        <v>45326</v>
      </c>
      <c r="F2" s="283"/>
      <c r="G2" s="284" t="s">
        <v>290</v>
      </c>
      <c r="H2" s="284"/>
    </row>
    <row r="3" spans="1:8" ht="12" customHeight="1" x14ac:dyDescent="0.35">
      <c r="A3" s="187" t="s">
        <v>334</v>
      </c>
      <c r="B3" s="188" t="s">
        <v>103</v>
      </c>
      <c r="C3" s="273"/>
      <c r="D3" s="273"/>
      <c r="E3" s="273"/>
      <c r="F3" s="273"/>
      <c r="G3" s="273"/>
      <c r="H3" s="273"/>
    </row>
    <row r="4" spans="1:8" s="83" customFormat="1" ht="25" customHeight="1" x14ac:dyDescent="0.35">
      <c r="A4" s="285" t="s">
        <v>104</v>
      </c>
      <c r="B4" s="285"/>
      <c r="C4" s="286"/>
      <c r="D4" s="286"/>
      <c r="E4" s="286"/>
      <c r="F4" s="286"/>
      <c r="G4" s="286"/>
      <c r="H4" s="286"/>
    </row>
    <row r="5" spans="1:8" s="83" customFormat="1" ht="12" customHeight="1" thickBot="1" x14ac:dyDescent="0.4">
      <c r="A5" s="287"/>
      <c r="B5" s="287"/>
      <c r="C5" s="287"/>
      <c r="D5" s="287"/>
      <c r="E5" s="287"/>
      <c r="F5" s="287"/>
      <c r="G5" s="287"/>
      <c r="H5" s="287"/>
    </row>
    <row r="6" spans="1:8" s="83" customFormat="1" ht="25.5" thickBot="1" x14ac:dyDescent="0.4">
      <c r="A6" s="288" t="s">
        <v>105</v>
      </c>
      <c r="B6" s="288"/>
      <c r="C6" s="286"/>
      <c r="D6" s="286"/>
      <c r="E6" s="289"/>
      <c r="F6" s="189" t="s">
        <v>106</v>
      </c>
      <c r="G6" s="290"/>
      <c r="H6" s="291"/>
    </row>
    <row r="7" spans="1:8" s="83" customFormat="1" ht="12" customHeight="1" x14ac:dyDescent="0.35">
      <c r="A7" s="273"/>
      <c r="B7" s="273"/>
      <c r="C7" s="273"/>
      <c r="D7" s="273"/>
      <c r="E7" s="273"/>
      <c r="F7" s="273"/>
      <c r="G7" s="273"/>
      <c r="H7" s="273"/>
    </row>
    <row r="8" spans="1:8" s="83" customFormat="1" ht="25" customHeight="1" x14ac:dyDescent="0.35">
      <c r="A8" s="190" t="s">
        <v>107</v>
      </c>
      <c r="B8" s="190"/>
      <c r="C8" s="286"/>
      <c r="D8" s="286"/>
      <c r="E8" s="191" t="s">
        <v>108</v>
      </c>
      <c r="F8" s="286"/>
      <c r="G8" s="286"/>
      <c r="H8" s="286"/>
    </row>
    <row r="9" spans="1:8" ht="12" customHeight="1" x14ac:dyDescent="0.35">
      <c r="A9" s="287"/>
      <c r="B9" s="287"/>
      <c r="C9" s="287"/>
      <c r="D9" s="287"/>
      <c r="E9" s="287"/>
      <c r="F9" s="287"/>
      <c r="G9" s="287"/>
      <c r="H9" s="287"/>
    </row>
    <row r="10" spans="1:8" ht="25" customHeight="1" x14ac:dyDescent="0.35">
      <c r="A10" s="285" t="s">
        <v>109</v>
      </c>
      <c r="B10" s="285"/>
      <c r="C10" s="286"/>
      <c r="D10" s="286"/>
      <c r="E10" s="286"/>
      <c r="F10" s="191" t="s">
        <v>110</v>
      </c>
      <c r="G10" s="292"/>
      <c r="H10" s="293"/>
    </row>
    <row r="11" spans="1:8" ht="12" customHeight="1" x14ac:dyDescent="0.35">
      <c r="A11" s="299"/>
      <c r="B11" s="299"/>
      <c r="C11" s="299"/>
      <c r="D11" s="299"/>
      <c r="E11" s="299"/>
      <c r="F11" s="299"/>
      <c r="G11" s="299"/>
      <c r="H11" s="299"/>
    </row>
    <row r="12" spans="1:8" ht="25" customHeight="1" x14ac:dyDescent="0.35">
      <c r="A12" s="83" t="s">
        <v>111</v>
      </c>
      <c r="D12" s="84" t="s">
        <v>112</v>
      </c>
      <c r="E12" s="85" t="s">
        <v>113</v>
      </c>
      <c r="F12" s="86" t="s">
        <v>114</v>
      </c>
      <c r="G12" s="192"/>
    </row>
    <row r="13" spans="1:8" ht="12" customHeight="1" x14ac:dyDescent="0.35">
      <c r="A13" s="300" t="s">
        <v>115</v>
      </c>
      <c r="B13" s="300"/>
      <c r="C13" s="300"/>
      <c r="D13" s="300"/>
      <c r="E13" s="301"/>
      <c r="F13" s="301"/>
      <c r="G13" s="301"/>
      <c r="H13" s="301"/>
    </row>
    <row r="14" spans="1:8" ht="12" customHeight="1" x14ac:dyDescent="0.35">
      <c r="A14" s="299"/>
      <c r="B14" s="299"/>
      <c r="C14" s="299"/>
      <c r="D14" s="299"/>
      <c r="E14" s="299"/>
      <c r="F14" s="299"/>
      <c r="G14" s="299"/>
      <c r="H14" s="299"/>
    </row>
    <row r="15" spans="1:8" ht="25" customHeight="1" thickBot="1" x14ac:dyDescent="0.4">
      <c r="A15" s="83" t="s">
        <v>116</v>
      </c>
      <c r="E15" s="85" t="s">
        <v>113</v>
      </c>
      <c r="F15" s="86" t="s">
        <v>117</v>
      </c>
      <c r="G15" s="192"/>
      <c r="H15" s="87" t="s">
        <v>118</v>
      </c>
    </row>
    <row r="16" spans="1:8" ht="25" customHeight="1" thickBot="1" x14ac:dyDescent="0.4">
      <c r="A16" s="302" t="s">
        <v>119</v>
      </c>
      <c r="B16" s="302"/>
      <c r="C16" s="302"/>
      <c r="D16" s="302"/>
      <c r="E16" s="85" t="s">
        <v>113</v>
      </c>
      <c r="F16" s="86" t="s">
        <v>120</v>
      </c>
      <c r="G16" s="192"/>
      <c r="H16" s="193">
        <f>G12+G15+G16+H19</f>
        <v>0</v>
      </c>
    </row>
    <row r="17" spans="1:8" ht="12" customHeight="1" x14ac:dyDescent="0.35">
      <c r="A17" s="303"/>
      <c r="B17" s="303"/>
      <c r="C17" s="303"/>
      <c r="D17" s="303"/>
      <c r="E17" s="303"/>
      <c r="F17" s="303"/>
      <c r="G17" s="303"/>
      <c r="H17" s="303"/>
    </row>
    <row r="18" spans="1:8" ht="25" customHeight="1" thickBot="1" x14ac:dyDescent="0.4">
      <c r="A18" s="83" t="s">
        <v>121</v>
      </c>
      <c r="D18" s="88"/>
      <c r="E18" s="184" t="s">
        <v>643</v>
      </c>
      <c r="F18" s="200"/>
      <c r="G18" s="197">
        <f>F18*0.8</f>
        <v>0</v>
      </c>
      <c r="H18" s="90"/>
    </row>
    <row r="19" spans="1:8" s="130" customFormat="1" ht="25" customHeight="1" thickBot="1" x14ac:dyDescent="0.4">
      <c r="A19" s="131"/>
      <c r="B19" s="132"/>
      <c r="C19" s="132"/>
      <c r="D19" s="133"/>
      <c r="E19" s="89" t="s">
        <v>122</v>
      </c>
      <c r="F19" s="82"/>
      <c r="G19" s="91"/>
      <c r="H19" s="196">
        <f>G18+G19</f>
        <v>0</v>
      </c>
    </row>
    <row r="20" spans="1:8" ht="12" customHeight="1" x14ac:dyDescent="0.35">
      <c r="A20" s="304"/>
      <c r="B20" s="304"/>
      <c r="C20" s="304"/>
      <c r="D20" s="304"/>
      <c r="E20" s="304"/>
      <c r="F20" s="304"/>
      <c r="G20" s="304"/>
      <c r="H20" s="304"/>
    </row>
    <row r="21" spans="1:8" ht="25" customHeight="1" x14ac:dyDescent="0.35">
      <c r="A21" s="83" t="s">
        <v>123</v>
      </c>
      <c r="E21" s="85" t="s">
        <v>113</v>
      </c>
      <c r="F21" s="86" t="s">
        <v>114</v>
      </c>
      <c r="G21" s="192"/>
    </row>
    <row r="22" spans="1:8" ht="25" customHeight="1" thickBot="1" x14ac:dyDescent="0.4">
      <c r="A22" s="92" t="s">
        <v>124</v>
      </c>
      <c r="E22" s="85" t="s">
        <v>113</v>
      </c>
      <c r="F22" s="86" t="s">
        <v>114</v>
      </c>
      <c r="G22" s="192"/>
      <c r="H22" s="93" t="s">
        <v>125</v>
      </c>
    </row>
    <row r="23" spans="1:8" ht="25" customHeight="1" thickBot="1" x14ac:dyDescent="0.4">
      <c r="A23" s="83"/>
      <c r="E23" s="85" t="s">
        <v>113</v>
      </c>
      <c r="F23" s="86" t="s">
        <v>114</v>
      </c>
      <c r="G23" s="192"/>
      <c r="H23" s="198">
        <f>G21+G22+G23</f>
        <v>0</v>
      </c>
    </row>
    <row r="24" spans="1:8" ht="12" customHeight="1" x14ac:dyDescent="0.35">
      <c r="A24" s="299"/>
      <c r="B24" s="299"/>
      <c r="C24" s="299"/>
      <c r="D24" s="299"/>
      <c r="E24" s="299"/>
      <c r="F24" s="299"/>
      <c r="G24" s="299"/>
      <c r="H24" s="299"/>
    </row>
    <row r="25" spans="1:8" ht="25" customHeight="1" x14ac:dyDescent="0.35">
      <c r="A25" s="83" t="s">
        <v>126</v>
      </c>
      <c r="E25" s="85" t="s">
        <v>113</v>
      </c>
      <c r="F25" s="195"/>
      <c r="G25" s="86" t="s">
        <v>114</v>
      </c>
    </row>
    <row r="26" spans="1:8" ht="25" customHeight="1" thickBot="1" x14ac:dyDescent="0.4">
      <c r="A26" s="92" t="s">
        <v>124</v>
      </c>
      <c r="D26" s="94"/>
      <c r="E26" s="85" t="s">
        <v>113</v>
      </c>
      <c r="F26" s="194"/>
      <c r="G26" s="86" t="s">
        <v>114</v>
      </c>
      <c r="H26" s="95" t="s">
        <v>127</v>
      </c>
    </row>
    <row r="27" spans="1:8" ht="25" customHeight="1" thickBot="1" x14ac:dyDescent="0.4">
      <c r="E27" s="87" t="s">
        <v>128</v>
      </c>
      <c r="F27" s="199">
        <f>SUM(F25:F26)</f>
        <v>0</v>
      </c>
      <c r="G27" s="86" t="s">
        <v>114</v>
      </c>
      <c r="H27" s="198">
        <f>H23+H16</f>
        <v>0</v>
      </c>
    </row>
    <row r="28" spans="1:8" ht="12" customHeight="1" thickBot="1" x14ac:dyDescent="0.4">
      <c r="A28" s="305"/>
      <c r="B28" s="305"/>
      <c r="C28" s="305"/>
      <c r="D28" s="305"/>
      <c r="E28" s="305"/>
      <c r="F28" s="305"/>
      <c r="G28" s="305"/>
      <c r="H28" s="305"/>
    </row>
    <row r="29" spans="1:8" ht="25" customHeight="1" thickBot="1" x14ac:dyDescent="0.4">
      <c r="A29" s="306" t="s">
        <v>129</v>
      </c>
      <c r="B29" s="306"/>
      <c r="C29" s="306"/>
      <c r="E29" s="96" t="s">
        <v>113</v>
      </c>
      <c r="F29" s="97" t="s">
        <v>130</v>
      </c>
      <c r="G29" s="199">
        <f>SUM(G12+G15+G16+H19+G21+G22+G23-F25-F26)</f>
        <v>0</v>
      </c>
      <c r="H29" s="98"/>
    </row>
    <row r="30" spans="1:8" ht="12" customHeight="1" thickBot="1" x14ac:dyDescent="0.4">
      <c r="A30" s="307"/>
      <c r="B30" s="307"/>
      <c r="C30" s="307"/>
      <c r="D30" s="307"/>
      <c r="E30" s="307"/>
      <c r="F30" s="307"/>
      <c r="G30" s="307"/>
      <c r="H30" s="307"/>
    </row>
    <row r="31" spans="1:8" ht="50.15" customHeight="1" thickBot="1" x14ac:dyDescent="0.4">
      <c r="A31" s="294" t="s">
        <v>131</v>
      </c>
      <c r="B31" s="295"/>
      <c r="C31" s="296" t="s">
        <v>644</v>
      </c>
      <c r="D31" s="297"/>
      <c r="E31" s="297"/>
      <c r="F31" s="297"/>
      <c r="G31" s="297"/>
      <c r="H31" s="298"/>
    </row>
    <row r="32" spans="1:8" ht="25" customHeight="1" x14ac:dyDescent="0.35">
      <c r="A32" s="312" t="s">
        <v>132</v>
      </c>
      <c r="B32" s="312"/>
      <c r="C32" s="313"/>
      <c r="D32" s="314"/>
      <c r="E32" s="315" t="s">
        <v>133</v>
      </c>
      <c r="F32" s="317"/>
      <c r="G32" s="318"/>
      <c r="H32" s="319"/>
    </row>
    <row r="33" spans="1:8" ht="25" customHeight="1" thickBot="1" x14ac:dyDescent="0.4">
      <c r="A33" s="203" t="s">
        <v>134</v>
      </c>
      <c r="B33" s="203"/>
      <c r="C33" s="323"/>
      <c r="D33" s="323"/>
      <c r="E33" s="316"/>
      <c r="F33" s="320"/>
      <c r="G33" s="321"/>
      <c r="H33" s="322"/>
    </row>
    <row r="34" spans="1:8" s="99" customFormat="1" ht="25" customHeight="1" x14ac:dyDescent="0.35">
      <c r="A34" s="324" t="s">
        <v>135</v>
      </c>
      <c r="B34" s="324"/>
      <c r="C34" s="324"/>
      <c r="D34" s="324"/>
      <c r="E34" s="324"/>
      <c r="F34" s="325"/>
      <c r="G34" s="325"/>
      <c r="H34" s="325"/>
    </row>
    <row r="35" spans="1:8" ht="12" customHeight="1" thickBot="1" x14ac:dyDescent="0.4">
      <c r="A35" s="308"/>
      <c r="B35" s="308"/>
      <c r="C35" s="308"/>
      <c r="D35" s="308"/>
      <c r="E35" s="308"/>
      <c r="F35" s="308"/>
      <c r="G35" s="308"/>
      <c r="H35" s="308"/>
    </row>
    <row r="36" spans="1:8" ht="25.5" thickBot="1" x14ac:dyDescent="0.4">
      <c r="A36" s="100" t="s">
        <v>137</v>
      </c>
      <c r="B36" s="202"/>
      <c r="C36" s="101" t="s">
        <v>138</v>
      </c>
      <c r="D36" s="309"/>
      <c r="E36" s="310"/>
      <c r="F36" s="311"/>
      <c r="G36" s="102" t="s">
        <v>136</v>
      </c>
      <c r="H36" s="201"/>
    </row>
  </sheetData>
  <sheetProtection algorithmName="SHA-512" hashValue="kOF+18g+gxa4OAkEOXh8Ag67ALyvqoQK4SwsMhF3YuhHT9FlWr9aUHx3TY0Jr36C4ZSMoFNraG/fbxWX70B4fQ==" saltValue="wiVTRzIbpeoK1ZLzZObc/g==" spinCount="100000" sheet="1" objects="1" scenarios="1" selectLockedCells="1"/>
  <protectedRanges>
    <protectedRange sqref="E2:H2 C4:H4 C6:H6 C8:D8 F8:H8 C10:E10 G10:H10 E12:F12 G14 G17:G18 F19:F20 G21 G23:G25 F27:F28 B32" name="Decompte"/>
  </protectedRanges>
  <mergeCells count="40">
    <mergeCell ref="A35:H35"/>
    <mergeCell ref="D36:F36"/>
    <mergeCell ref="A32:B32"/>
    <mergeCell ref="C32:D32"/>
    <mergeCell ref="E32:E33"/>
    <mergeCell ref="F32:H33"/>
    <mergeCell ref="C33:D33"/>
    <mergeCell ref="A34:H34"/>
    <mergeCell ref="A31:B31"/>
    <mergeCell ref="C31:H31"/>
    <mergeCell ref="A11:H11"/>
    <mergeCell ref="A13:D13"/>
    <mergeCell ref="E13:H13"/>
    <mergeCell ref="A14:H14"/>
    <mergeCell ref="A16:D16"/>
    <mergeCell ref="A17:H17"/>
    <mergeCell ref="A20:H20"/>
    <mergeCell ref="A24:H24"/>
    <mergeCell ref="A28:H28"/>
    <mergeCell ref="A29:C29"/>
    <mergeCell ref="A30:H30"/>
    <mergeCell ref="A7:H7"/>
    <mergeCell ref="C8:D8"/>
    <mergeCell ref="F8:H8"/>
    <mergeCell ref="A9:H9"/>
    <mergeCell ref="A10:B10"/>
    <mergeCell ref="C10:E10"/>
    <mergeCell ref="G10:H10"/>
    <mergeCell ref="A4:B4"/>
    <mergeCell ref="C4:H4"/>
    <mergeCell ref="A5:H5"/>
    <mergeCell ref="A6:B6"/>
    <mergeCell ref="C6:E6"/>
    <mergeCell ref="G6:H6"/>
    <mergeCell ref="C3:H3"/>
    <mergeCell ref="A1:D2"/>
    <mergeCell ref="E1:F1"/>
    <mergeCell ref="G1:H1"/>
    <mergeCell ref="E2:F2"/>
    <mergeCell ref="G2:H2"/>
  </mergeCells>
  <conditionalFormatting sqref="G29">
    <cfRule type="cellIs" dxfId="3" priority="1" stopIfTrue="1" operator="lessThan">
      <formula>0</formula>
    </cfRule>
    <cfRule type="cellIs" dxfId="2" priority="2" stopIfTrue="1" operator="greaterThan">
      <formula>0</formula>
    </cfRule>
  </conditionalFormatting>
  <dataValidations count="10">
    <dataValidation type="decimal" errorStyle="warning" allowBlank="1" showInputMessage="1" showErrorMessage="1" errorTitle="ATTENTION" error="Veuillez vérifier la justesse du nombre indiqué." promptTitle="Info :" prompt="Veuillez indiquer dans cette cellule le montant d'une somme que vous avez encaissée._x000a_Ce chiffre est déduit des frais._x000a_Si le solde du décompte devait être en faveur de la FSVT, merci de verser ce montant sur le CCP 17-222944-1, no décompte sous remarques." sqref="F25:F26" xr:uid="{4C9E3E61-5C98-4951-B9DF-E8317957B67F}">
      <formula1>0</formula1>
      <formula2>5000</formula2>
    </dataValidation>
    <dataValidation type="decimal" operator="lessThan" allowBlank="1" showInputMessage="1" showErrorMessage="1" errorTitle="ERREUR" error="Le montant maximal admis est de fr. 2'000.00" promptTitle="Info :" prompt="Inscrire dans ces cases les montants des frais engagés et payés par vous selon les justificatifs à joindre obligatoirement au décompte. Il est tout à fait possible de grouper tous les montants des justificatifs dans une seule cellule." sqref="G21:G23" xr:uid="{BE66D6FB-0251-4146-8E9A-15F2BACA2856}">
      <formula1>2000</formula1>
    </dataValidation>
    <dataValidation type="decimal" allowBlank="1" showInputMessage="1" promptTitle="Billets de train" prompt="Inscrire ici le coût du billet de trainou du transfert par tunnel ferroviaire de la voiture. Merci de joindre le ticket en annexe à ce décompte." sqref="G19" xr:uid="{78C830A5-726A-43E8-85C8-4F74EB6AAECA}">
      <formula1>0</formula1>
      <formula2>500</formula2>
    </dataValidation>
    <dataValidation type="whole" allowBlank="1" showInputMessage="1" showErrorMessage="1" errorTitle="STOP !" error="Le kilométrage maximal autorisé est de 1'000 km." promptTitle="Info :" prompt="Inscrire les km parcourus, le calcul se fait automatiquement dans la cellule de droite. En cas de déplacement groupé, utiliser la case ci-dessous." sqref="F18" xr:uid="{D513FA97-A552-4DF5-8C36-F35D0B7E010F}">
      <formula1>0</formula1>
      <formula2>1000</formula2>
    </dataValidation>
    <dataValidation type="decimal" allowBlank="1" showInputMessage="1" showErrorMessage="1" promptTitle="Frais de repas" prompt="Petit déjeuner = max. fr. 8.00_x000a_Midi = max. fr. 25.00_x000a_Soir = max. fr. 35.00_x000a_MERCI DE JOINDRE LA FACTURE." sqref="G16" xr:uid="{2185662E-C4D8-4E02-A865-4184D285F69C}">
      <formula1>0</formula1>
      <formula2>600</formula2>
    </dataValidation>
    <dataValidation type="decimal" errorStyle="warning" allowBlank="1" showInputMessage="1" showErrorMessage="1" errorTitle="ATTENTION" error="Le montant doit être compris entre fr. 0.00 et fr. 300.00" promptTitle="Frais d'hôtel" prompt="Hôtel VS = max fr. 120.00_x000a_Hors VS = max. fr. 150.00_x000a_JOINDRE COPIE DE LA FACTURE." sqref="G15" xr:uid="{D5785E55-085C-4A19-A360-7C0266B8B25A}">
      <formula1>0</formula1>
      <formula2>300</formula2>
    </dataValidation>
    <dataValidation type="decimal" errorStyle="warning" allowBlank="1" showInputMessage="1" showErrorMessage="1" errorTitle="Valeur erronée" error="Le montant doit être compris entre 0 et fr. 320.00 maximum" promptTitle="Indemnité journalière" prompt="Selon tabelle :_x000a_1/2 jour et soirée = fr. 40.00 ou fr. 50.00 si dimanche ou congé pris en semaine._x000a_1 jour = fr. 60.00 ou fr. 90.00 si dimanche ou congé pris en semaine." sqref="G12" xr:uid="{7D4D774F-1FC7-4DCC-9DA4-6198CF6CB78C}">
      <formula1>0</formula1>
      <formula2>320</formula2>
    </dataValidation>
    <dataValidation allowBlank="1" showInputMessage="1" promptTitle="Date de l'évènement" prompt="Date de l'évènement qui génère les frais" sqref="C8:D8" xr:uid="{5F448A51-3895-430B-9842-896F85D46BC8}"/>
    <dataValidation allowBlank="1" showInputMessage="1" promptTitle="Numéro du décompte" prompt="A numéroter en ordre chronologique de vos décomptes : 01/2016, 02/2016, ..." sqref="G2:H2" xr:uid="{9758BE8E-46AC-491C-9CBC-365A26B82551}"/>
    <dataValidation type="date" errorStyle="warning" allowBlank="1" showInputMessage="1" showErrorMessage="1" errorTitle="ERREUR" error="Veuillez saisir la date du décompte au format jj.mm.aaaa" promptTitle="Insérer date" prompt="Inscrire la date d'établissement du décompte" sqref="E2:F2" xr:uid="{1BBBAB5B-6058-46CF-879D-6C4AEC15B758}">
      <formula1>38718</formula1>
      <formula2>73050</formula2>
    </dataValidation>
  </dataValidations>
  <pageMargins left="0.62992125984251968" right="0.39370078740157483" top="0.47244094488188981" bottom="0.47244094488188981" header="0.51181102362204722" footer="0.47244094488188981"/>
  <pageSetup paperSize="9" orientation="portrait" r:id="rId1"/>
  <headerFooter alignWithMargins="0">
    <oddFooter>&amp;R&amp;6&amp;D - &amp;T</oddFooter>
  </headerFooter>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Saisir un compte" prompt="Sélectionner un numero de compte selon liste du plan comptable" xr:uid="{3D2DF413-DA64-49B3-874F-9C202B80E9B4}">
          <x14:formula1>
            <xm:f>PlanComptable2024!$B$120:$B$430</xm:f>
          </x14:formula1>
          <xm:sqref>G6:H6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4147D-3308-4EA4-AC6C-465CF305C678}">
  <sheetPr>
    <pageSetUpPr fitToPage="1"/>
  </sheetPr>
  <dimension ref="A1:I36"/>
  <sheetViews>
    <sheetView zoomScale="75" workbookViewId="0">
      <selection activeCell="G2" sqref="G2:H2"/>
    </sheetView>
  </sheetViews>
  <sheetFormatPr baseColWidth="10" defaultColWidth="10.81640625" defaultRowHeight="12.5" x14ac:dyDescent="0.35"/>
  <cols>
    <col min="1" max="1" width="10.81640625" style="82" customWidth="1"/>
    <col min="2" max="2" width="13.453125" style="82" customWidth="1"/>
    <col min="3" max="3" width="10" style="82" customWidth="1"/>
    <col min="4" max="4" width="11.7265625" style="82" customWidth="1"/>
    <col min="5" max="5" width="11.26953125" style="82" customWidth="1"/>
    <col min="6" max="6" width="11.1796875" style="82" customWidth="1"/>
    <col min="7" max="7" width="10.81640625" style="82" customWidth="1"/>
    <col min="8" max="8" width="9.26953125" style="82" customWidth="1"/>
    <col min="9" max="16384" width="10.81640625" style="82"/>
  </cols>
  <sheetData>
    <row r="1" spans="1:8" ht="17.149999999999999" customHeight="1" x14ac:dyDescent="0.35">
      <c r="A1" s="327" t="s">
        <v>139</v>
      </c>
      <c r="B1" s="328"/>
      <c r="C1" s="328"/>
      <c r="D1" s="329"/>
      <c r="E1" s="280" t="s">
        <v>140</v>
      </c>
      <c r="F1" s="281"/>
      <c r="G1" s="281" t="s">
        <v>141</v>
      </c>
      <c r="H1" s="281"/>
    </row>
    <row r="2" spans="1:8" ht="25" customHeight="1" thickBot="1" x14ac:dyDescent="0.4">
      <c r="A2" s="330"/>
      <c r="B2" s="331"/>
      <c r="C2" s="331"/>
      <c r="D2" s="332"/>
      <c r="E2" s="282">
        <f ca="1">TODAY()</f>
        <v>45326</v>
      </c>
      <c r="F2" s="283"/>
      <c r="G2" s="284" t="s">
        <v>290</v>
      </c>
      <c r="H2" s="284"/>
    </row>
    <row r="3" spans="1:8" ht="12" customHeight="1" x14ac:dyDescent="0.35">
      <c r="A3" s="187" t="s">
        <v>334</v>
      </c>
      <c r="B3" s="188" t="s">
        <v>103</v>
      </c>
      <c r="C3" s="326"/>
      <c r="D3" s="326"/>
      <c r="E3" s="326"/>
      <c r="F3" s="326"/>
      <c r="G3" s="326"/>
      <c r="H3" s="326"/>
    </row>
    <row r="4" spans="1:8" ht="25" customHeight="1" x14ac:dyDescent="0.35">
      <c r="A4" s="285" t="s">
        <v>142</v>
      </c>
      <c r="B4" s="285"/>
      <c r="C4" s="333"/>
      <c r="D4" s="286"/>
      <c r="E4" s="286"/>
      <c r="F4" s="286"/>
      <c r="G4" s="286"/>
      <c r="H4" s="286"/>
    </row>
    <row r="5" spans="1:8" ht="12" customHeight="1" thickBot="1" x14ac:dyDescent="0.4">
      <c r="A5" s="287"/>
      <c r="B5" s="287"/>
      <c r="C5" s="287"/>
      <c r="D5" s="287"/>
      <c r="E5" s="287"/>
      <c r="F5" s="287"/>
      <c r="G5" s="287"/>
      <c r="H5" s="287"/>
    </row>
    <row r="6" spans="1:8" ht="25" customHeight="1" thickBot="1" x14ac:dyDescent="0.4">
      <c r="A6" s="285" t="s">
        <v>143</v>
      </c>
      <c r="B6" s="285"/>
      <c r="C6" s="286"/>
      <c r="D6" s="286"/>
      <c r="E6" s="286"/>
      <c r="F6" s="204" t="s">
        <v>144</v>
      </c>
      <c r="G6" s="290"/>
      <c r="H6" s="291"/>
    </row>
    <row r="7" spans="1:8" ht="12" customHeight="1" x14ac:dyDescent="0.35">
      <c r="A7" s="273"/>
      <c r="B7" s="273"/>
      <c r="C7" s="273"/>
      <c r="D7" s="273"/>
      <c r="E7" s="273"/>
      <c r="F7" s="273"/>
      <c r="G7" s="273"/>
      <c r="H7" s="273"/>
    </row>
    <row r="8" spans="1:8" ht="25" customHeight="1" x14ac:dyDescent="0.35">
      <c r="A8" s="285" t="s">
        <v>145</v>
      </c>
      <c r="B8" s="285"/>
      <c r="C8" s="286"/>
      <c r="D8" s="286"/>
      <c r="E8" s="191" t="s">
        <v>146</v>
      </c>
      <c r="F8" s="286"/>
      <c r="G8" s="286"/>
      <c r="H8" s="286"/>
    </row>
    <row r="9" spans="1:8" ht="12" customHeight="1" x14ac:dyDescent="0.35">
      <c r="A9" s="190"/>
      <c r="B9" s="205"/>
      <c r="C9" s="205"/>
      <c r="D9" s="206"/>
      <c r="E9" s="207"/>
      <c r="F9" s="207"/>
      <c r="G9" s="207"/>
      <c r="H9" s="207"/>
    </row>
    <row r="10" spans="1:8" ht="25" customHeight="1" x14ac:dyDescent="0.35">
      <c r="A10" s="285" t="s">
        <v>147</v>
      </c>
      <c r="B10" s="285"/>
      <c r="C10" s="286"/>
      <c r="D10" s="286"/>
      <c r="E10" s="286"/>
      <c r="F10" s="191" t="s">
        <v>148</v>
      </c>
      <c r="G10" s="293"/>
      <c r="H10" s="293"/>
    </row>
    <row r="11" spans="1:8" ht="12" customHeight="1" x14ac:dyDescent="0.35">
      <c r="A11" s="299"/>
      <c r="B11" s="299"/>
      <c r="C11" s="299"/>
      <c r="D11" s="299"/>
      <c r="E11" s="299"/>
      <c r="F11" s="299"/>
      <c r="G11" s="299"/>
      <c r="H11" s="299"/>
    </row>
    <row r="12" spans="1:8" ht="25" customHeight="1" x14ac:dyDescent="0.35">
      <c r="A12" s="83" t="s">
        <v>149</v>
      </c>
      <c r="D12" s="84" t="s">
        <v>112</v>
      </c>
      <c r="E12" s="85" t="s">
        <v>150</v>
      </c>
      <c r="F12" s="86" t="s">
        <v>114</v>
      </c>
      <c r="G12" s="192"/>
    </row>
    <row r="13" spans="1:8" ht="12" customHeight="1" x14ac:dyDescent="0.35">
      <c r="A13" s="300" t="s">
        <v>151</v>
      </c>
      <c r="B13" s="300"/>
      <c r="C13" s="300"/>
      <c r="D13" s="300"/>
      <c r="E13" s="301"/>
      <c r="F13" s="301"/>
      <c r="G13" s="301"/>
      <c r="H13" s="301"/>
    </row>
    <row r="14" spans="1:8" ht="12" customHeight="1" x14ac:dyDescent="0.35">
      <c r="A14" s="299"/>
      <c r="B14" s="299"/>
      <c r="C14" s="299"/>
      <c r="D14" s="299"/>
      <c r="E14" s="299"/>
      <c r="F14" s="299"/>
      <c r="G14" s="299"/>
      <c r="H14" s="299"/>
    </row>
    <row r="15" spans="1:8" ht="25" customHeight="1" thickBot="1" x14ac:dyDescent="0.4">
      <c r="A15" s="83" t="s">
        <v>152</v>
      </c>
      <c r="E15" s="85" t="s">
        <v>150</v>
      </c>
      <c r="F15" s="86" t="s">
        <v>153</v>
      </c>
      <c r="G15" s="192"/>
      <c r="H15" s="87" t="s">
        <v>154</v>
      </c>
    </row>
    <row r="16" spans="1:8" ht="25" customHeight="1" thickBot="1" x14ac:dyDescent="0.4">
      <c r="A16" s="302" t="s">
        <v>155</v>
      </c>
      <c r="B16" s="302"/>
      <c r="C16" s="302"/>
      <c r="D16" s="302"/>
      <c r="E16" s="85" t="s">
        <v>150</v>
      </c>
      <c r="F16" s="86" t="s">
        <v>156</v>
      </c>
      <c r="G16" s="192"/>
      <c r="H16" s="193">
        <f>G12+G15+G16+H19</f>
        <v>0</v>
      </c>
    </row>
    <row r="17" spans="1:9" ht="12" customHeight="1" x14ac:dyDescent="0.35">
      <c r="A17" s="303"/>
      <c r="B17" s="303"/>
      <c r="C17" s="303"/>
      <c r="D17" s="303"/>
      <c r="E17" s="303"/>
      <c r="F17" s="303"/>
      <c r="G17" s="303"/>
      <c r="H17" s="303"/>
    </row>
    <row r="18" spans="1:9" ht="25" customHeight="1" thickBot="1" x14ac:dyDescent="0.4">
      <c r="A18" s="83" t="s">
        <v>157</v>
      </c>
      <c r="D18" s="88"/>
      <c r="E18" s="184" t="s">
        <v>642</v>
      </c>
      <c r="F18" s="200"/>
      <c r="G18" s="197">
        <f>F18*0.8</f>
        <v>0</v>
      </c>
      <c r="H18" s="90"/>
    </row>
    <row r="19" spans="1:9" ht="25" customHeight="1" thickBot="1" x14ac:dyDescent="0.4">
      <c r="A19" s="131"/>
      <c r="B19" s="132"/>
      <c r="C19" s="132"/>
      <c r="D19" s="133"/>
      <c r="E19" s="89" t="s">
        <v>158</v>
      </c>
      <c r="G19" s="210"/>
      <c r="H19" s="196">
        <f>G18+G19</f>
        <v>0</v>
      </c>
    </row>
    <row r="20" spans="1:9" ht="12" customHeight="1" x14ac:dyDescent="0.35">
      <c r="A20" s="304"/>
      <c r="B20" s="304"/>
      <c r="C20" s="304"/>
      <c r="D20" s="304"/>
      <c r="E20" s="304"/>
      <c r="F20" s="304"/>
      <c r="G20" s="304"/>
      <c r="H20" s="304"/>
    </row>
    <row r="21" spans="1:9" ht="25" customHeight="1" x14ac:dyDescent="0.35">
      <c r="A21" s="83" t="s">
        <v>159</v>
      </c>
      <c r="E21" s="85" t="s">
        <v>150</v>
      </c>
      <c r="F21" s="86" t="s">
        <v>114</v>
      </c>
      <c r="G21" s="192"/>
    </row>
    <row r="22" spans="1:9" ht="25" customHeight="1" thickBot="1" x14ac:dyDescent="0.4">
      <c r="A22" s="92" t="s">
        <v>160</v>
      </c>
      <c r="E22" s="85" t="s">
        <v>150</v>
      </c>
      <c r="F22" s="86" t="s">
        <v>114</v>
      </c>
      <c r="G22" s="192"/>
      <c r="H22" s="134" t="s">
        <v>161</v>
      </c>
    </row>
    <row r="23" spans="1:9" ht="25" customHeight="1" thickBot="1" x14ac:dyDescent="0.4">
      <c r="A23" s="83"/>
      <c r="E23" s="85" t="s">
        <v>150</v>
      </c>
      <c r="F23" s="86" t="s">
        <v>114</v>
      </c>
      <c r="G23" s="192"/>
      <c r="H23" s="198">
        <f>G21+G22+G23</f>
        <v>0</v>
      </c>
    </row>
    <row r="24" spans="1:9" ht="12" customHeight="1" x14ac:dyDescent="0.35">
      <c r="A24" s="299"/>
      <c r="B24" s="299"/>
      <c r="C24" s="299"/>
      <c r="D24" s="299"/>
      <c r="E24" s="299"/>
      <c r="F24" s="299"/>
      <c r="G24" s="299"/>
      <c r="H24" s="299"/>
    </row>
    <row r="25" spans="1:9" ht="25" customHeight="1" x14ac:dyDescent="0.35">
      <c r="A25" s="83" t="s">
        <v>162</v>
      </c>
      <c r="E25" s="85" t="s">
        <v>150</v>
      </c>
      <c r="F25" s="195"/>
      <c r="G25" s="86" t="s">
        <v>114</v>
      </c>
    </row>
    <row r="26" spans="1:9" ht="25" customHeight="1" thickBot="1" x14ac:dyDescent="0.4">
      <c r="A26" s="92" t="s">
        <v>160</v>
      </c>
      <c r="D26" s="94"/>
      <c r="E26" s="85" t="s">
        <v>150</v>
      </c>
      <c r="F26" s="195"/>
      <c r="G26" s="86" t="s">
        <v>114</v>
      </c>
      <c r="H26" s="95" t="s">
        <v>127</v>
      </c>
    </row>
    <row r="27" spans="1:9" ht="25" customHeight="1" thickBot="1" x14ac:dyDescent="0.4">
      <c r="E27" s="85" t="s">
        <v>163</v>
      </c>
      <c r="F27" s="199">
        <f>SUM(F25:F26)</f>
        <v>0</v>
      </c>
      <c r="G27" s="86" t="s">
        <v>114</v>
      </c>
      <c r="H27" s="198">
        <f>H23+H16</f>
        <v>0</v>
      </c>
    </row>
    <row r="28" spans="1:9" ht="12" customHeight="1" thickBot="1" x14ac:dyDescent="0.4">
      <c r="A28" s="305"/>
      <c r="B28" s="305"/>
      <c r="C28" s="305"/>
      <c r="D28" s="305"/>
      <c r="E28" s="305"/>
      <c r="F28" s="305"/>
      <c r="G28" s="305"/>
      <c r="H28" s="305"/>
    </row>
    <row r="29" spans="1:9" ht="25" customHeight="1" thickBot="1" x14ac:dyDescent="0.4">
      <c r="A29" s="306" t="s">
        <v>164</v>
      </c>
      <c r="B29" s="306"/>
      <c r="C29" s="306"/>
      <c r="E29" s="103" t="s">
        <v>150</v>
      </c>
      <c r="F29" s="97" t="s">
        <v>130</v>
      </c>
      <c r="G29" s="199">
        <f>SUM(G12+G15+G16+H19+G21+G22+G23-F25-F26)</f>
        <v>0</v>
      </c>
      <c r="H29" s="98"/>
    </row>
    <row r="30" spans="1:9" ht="12" customHeight="1" thickBot="1" x14ac:dyDescent="0.4">
      <c r="A30" s="307"/>
      <c r="B30" s="307"/>
      <c r="C30" s="307"/>
      <c r="D30" s="307"/>
      <c r="E30" s="307"/>
      <c r="F30" s="307"/>
      <c r="G30" s="307"/>
      <c r="H30" s="307"/>
    </row>
    <row r="31" spans="1:9" ht="50.15" customHeight="1" thickBot="1" x14ac:dyDescent="0.4">
      <c r="A31" s="334" t="s">
        <v>165</v>
      </c>
      <c r="B31" s="335"/>
      <c r="C31" s="296" t="s">
        <v>644</v>
      </c>
      <c r="D31" s="297"/>
      <c r="E31" s="297"/>
      <c r="F31" s="297"/>
      <c r="G31" s="297"/>
      <c r="H31" s="298"/>
      <c r="I31" s="205"/>
    </row>
    <row r="32" spans="1:9" ht="25" customHeight="1" x14ac:dyDescent="0.35">
      <c r="A32" s="312" t="s">
        <v>166</v>
      </c>
      <c r="B32" s="312"/>
      <c r="C32" s="313"/>
      <c r="D32" s="314"/>
      <c r="E32" s="340" t="s">
        <v>167</v>
      </c>
      <c r="F32" s="317"/>
      <c r="G32" s="318"/>
      <c r="H32" s="319"/>
      <c r="I32" s="205"/>
    </row>
    <row r="33" spans="1:9" ht="25" customHeight="1" thickBot="1" x14ac:dyDescent="0.4">
      <c r="A33" s="209" t="s">
        <v>168</v>
      </c>
      <c r="B33" s="203"/>
      <c r="C33" s="323"/>
      <c r="D33" s="323"/>
      <c r="E33" s="341"/>
      <c r="F33" s="320"/>
      <c r="G33" s="321"/>
      <c r="H33" s="322"/>
      <c r="I33" s="205"/>
    </row>
    <row r="34" spans="1:9" ht="25" customHeight="1" x14ac:dyDescent="0.35">
      <c r="A34" s="342" t="s">
        <v>169</v>
      </c>
      <c r="B34" s="343"/>
      <c r="C34" s="343"/>
      <c r="D34" s="343"/>
      <c r="E34" s="343"/>
      <c r="F34" s="343"/>
      <c r="G34" s="343"/>
      <c r="H34" s="344"/>
      <c r="I34" s="205"/>
    </row>
    <row r="35" spans="1:9" ht="12" customHeight="1" thickBot="1" x14ac:dyDescent="0.4">
      <c r="A35" s="336"/>
      <c r="B35" s="336"/>
      <c r="C35" s="336"/>
      <c r="D35" s="336"/>
      <c r="E35" s="336"/>
      <c r="F35" s="336"/>
      <c r="G35" s="336"/>
      <c r="H35" s="336"/>
    </row>
    <row r="36" spans="1:9" ht="25" customHeight="1" thickBot="1" x14ac:dyDescent="0.4">
      <c r="A36" s="100" t="s">
        <v>137</v>
      </c>
      <c r="B36" s="208"/>
      <c r="C36" s="101" t="s">
        <v>171</v>
      </c>
      <c r="D36" s="337"/>
      <c r="E36" s="338"/>
      <c r="F36" s="339"/>
      <c r="G36" s="104" t="s">
        <v>170</v>
      </c>
      <c r="H36" s="201"/>
    </row>
  </sheetData>
  <sheetProtection algorithmName="SHA-512" hashValue="zwe9xk8G7Pg68n0lvJqeN6lQ0vuTSmCq4FM1SoQJhmaHrMo+njKHWOwaviB/1NX9A4oc+eWWDn8r/VNuKVDqHw==" saltValue="yvto0Z420HA41IHYxbvnGg==" spinCount="100000" sheet="1" objects="1" scenarios="1" selectLockedCells="1"/>
  <protectedRanges>
    <protectedRange sqref="G6:H6" name="Decompte"/>
  </protectedRanges>
  <mergeCells count="40">
    <mergeCell ref="A35:H35"/>
    <mergeCell ref="D36:F36"/>
    <mergeCell ref="A32:B32"/>
    <mergeCell ref="C32:D32"/>
    <mergeCell ref="E32:E33"/>
    <mergeCell ref="F32:H33"/>
    <mergeCell ref="C33:D33"/>
    <mergeCell ref="A34:H34"/>
    <mergeCell ref="A31:B31"/>
    <mergeCell ref="C31:H31"/>
    <mergeCell ref="A11:H11"/>
    <mergeCell ref="A13:D13"/>
    <mergeCell ref="E13:H13"/>
    <mergeCell ref="A14:H14"/>
    <mergeCell ref="A16:D16"/>
    <mergeCell ref="A17:H17"/>
    <mergeCell ref="A20:H20"/>
    <mergeCell ref="A24:H24"/>
    <mergeCell ref="A28:H28"/>
    <mergeCell ref="A29:C29"/>
    <mergeCell ref="A30:H30"/>
    <mergeCell ref="A7:H7"/>
    <mergeCell ref="A8:B8"/>
    <mergeCell ref="C8:D8"/>
    <mergeCell ref="F8:H8"/>
    <mergeCell ref="A10:B10"/>
    <mergeCell ref="C10:E10"/>
    <mergeCell ref="G10:H10"/>
    <mergeCell ref="A4:B4"/>
    <mergeCell ref="C4:H4"/>
    <mergeCell ref="A5:H5"/>
    <mergeCell ref="A6:B6"/>
    <mergeCell ref="C6:E6"/>
    <mergeCell ref="G6:H6"/>
    <mergeCell ref="C3:H3"/>
    <mergeCell ref="A1:D2"/>
    <mergeCell ref="E1:F1"/>
    <mergeCell ref="G1:H1"/>
    <mergeCell ref="E2:F2"/>
    <mergeCell ref="G2:H2"/>
  </mergeCells>
  <conditionalFormatting sqref="G29">
    <cfRule type="cellIs" dxfId="1" priority="1" stopIfTrue="1" operator="lessThan">
      <formula>0</formula>
    </cfRule>
    <cfRule type="cellIs" dxfId="0" priority="2" stopIfTrue="1" operator="greaterThan">
      <formula>0</formula>
    </cfRule>
  </conditionalFormatting>
  <dataValidations count="10">
    <dataValidation type="decimal" errorStyle="warning" allowBlank="1" showInputMessage="1" showErrorMessage="1" errorTitle="ACHTUNG" error="Bitte den Betrag nachprüfen." promptTitle="Auskunft" prompt="Geben sie hier die einkassierten Beiträge ein. Dieser Betrag wird automatisch von den Spesen abgezogen._x000a_Wenn der Saldo dieser Abrechnung zugunsten der WSSV, Betrag ist auf PC 17-222944-1 einzuzahlen, mit Konto-Nr._x000a_Danke." sqref="F25:F26" xr:uid="{36487EA6-B21A-4B3D-AC08-8022896472B3}">
      <formula1>0</formula1>
      <formula2>5000</formula2>
    </dataValidation>
    <dataValidation type="decimal" operator="lessThan" allowBlank="1" showInputMessage="1" showErrorMessage="1" errorTitle="FEHLER" error="Der maximal annehmabar Betrag ist Frs. 2'000.00." promptTitle="Auskunft" prompt="In diesen Zellen werden alle ausbezahlten Spesen gemäss Belegen eingetragen._x000a_Es ist möglich verschiedene Spesen in einer Zelle zusammenzustellen." sqref="G21:G23" xr:uid="{4C218C49-E86D-41B5-B351-EBA359339C7F}">
      <formula1>2000</formula1>
    </dataValidation>
    <dataValidation type="decimal" allowBlank="1" showInputMessage="1" promptTitle="Auskunft" prompt="Billetspesen hier eintragen._x000a_TICKET BEILEGEN" sqref="G19" xr:uid="{3DAE67E5-44D1-4090-A0DF-332CF7202444}">
      <formula1>0</formula1>
      <formula2>500</formula2>
    </dataValidation>
    <dataValidation type="whole" allowBlank="1" showInputMessage="1" showErrorMessage="1" errorTitle="STOP !" error="Der genehmige Kilometerleistung beträgt msx. 1'000 km." promptTitle="Aunskunft" prompt="Gefahrene KM eingeben. Die Kalkulation erfolgt in der rechten Zelle automatisch, bei Fahrgemeinschaften, untenstehende Zelle benützen." sqref="F18" xr:uid="{E6266C51-BA6D-4B2A-9677-A5AFFC5ED8EA}">
      <formula1>0</formula1>
      <formula2>1000</formula2>
    </dataValidation>
    <dataValidation type="decimal" allowBlank="1" showInputMessage="1" showErrorMessage="1" promptTitle="Auskunft" prompt="Die Mittag- und Abendessen werden höchstens bis Fr. 25.00/Fr.35.00 pro Person entschädigt und Frühstück Fr. 8.00 sofern dies nicht in der Hotelquittung inbegriffen ist._x000a_QUITTUNG BEILEGEN." sqref="G16" xr:uid="{267C904E-7EF5-4078-9F0D-B8DCC6CC9D12}">
      <formula1>0</formula1>
      <formula2>600</formula2>
    </dataValidation>
    <dataValidation type="decimal" errorStyle="warning" allowBlank="1" showInputMessage="1" showErrorMessage="1" errorTitle="Achtung" error="Le montant doit être compris entre fr. 0.00 et fr. 300.00_x000a_Der Betrag muss innert Frs. 0.00 und 320.00 maximum." promptTitle="Auskunft" prompt="Gemäss beigelegter Rechnung, max. Fr. 120.00/150.00 pro Personn und pro Nacht._x000a_QUITTUNG UNBEDINGT BEILEGEN" sqref="G15" xr:uid="{5B5CB895-9EE8-4FF2-B67F-7E232ED7B09C}">
      <formula1>0</formula1>
      <formula2>300</formula2>
    </dataValidation>
    <dataValidation type="decimal" errorStyle="warning" allowBlank="1" showInputMessage="1" showErrorMessage="1" errorTitle="Falsche Wert" error="Der Betrag muss innert Frs. 0.00 un 320.00 maxium." promptTitle="Tagesentschädigung" prompt="Tagesentschädigung gemäss Tabelle:_x000a_1/2= Tag Fr. 40.00 bzw. Fr. 50.00 bei Sonn- und Feiertagen oder Ferien während der Woche._x000a_1 Tag= Fr. 60.00 bzw. Fr. 90.00 bei Sonn- und Feiertagen oder Ferien während der Woche." sqref="G12" xr:uid="{4917156F-F14E-4761-9265-67A2D4931B3B}">
      <formula1>0</formula1>
      <formula2>320</formula2>
    </dataValidation>
    <dataValidation allowBlank="1" showInputMessage="1" promptTitle="Datum der Anlass" prompt="Datum des Anlasses, wer Spesen bringt" sqref="C8:D8" xr:uid="{A988742B-730A-4322-8CCA-8A8FEE3FC255}"/>
    <dataValidation allowBlank="1" showInputMessage="1" promptTitle="Nummer der Abrechnung" prompt="In der Reihenfoglen Ihrer Abrechnungen numerieren :_x000a_01/2016, 02/2016, ..." sqref="G2:H2" xr:uid="{4E141872-86C8-49B8-854A-8C5F5DAEE869}"/>
    <dataValidation type="date" errorStyle="warning" allowBlank="1" showInputMessage="1" showErrorMessage="1" errorTitle="FEHLER" error="Bitte, Datum in folgender format eintippen :_x000a_tt.mm.jjjj" promptTitle="Datum Eingeben" prompt="Datum der Abrechnung eingeben" sqref="E2:F2" xr:uid="{BA23979F-32F7-477F-A310-FB19629FF5E3}">
      <formula1>38718</formula1>
      <formula2>73050</formula2>
    </dataValidation>
  </dataValidations>
  <pageMargins left="0.62992125984251968" right="0.39370078740157483" top="0.47244094488188981" bottom="0.47244094488188981" header="0.51181102362204722" footer="0.47244094488188981"/>
  <pageSetup paperSize="9" orientation="portrait" r:id="rId1"/>
  <headerFooter alignWithMargins="0">
    <oddFooter>&amp;R&amp;6&amp;D - &amp;T</oddFooter>
  </headerFooter>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Kontonummer eingeben" prompt="Eine Kontonummer aus der Liste des Kontenplans auswählen" xr:uid="{3FD3CCD9-E037-4ADB-AF58-8FE3DC945CF9}">
          <x14:formula1>
            <xm:f>PlanComptable2024!$B$120:$B$430</xm:f>
          </x14:formula1>
          <xm:sqref>G6:H6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5AB2-360F-46F7-B55E-81CC3742BAE4}">
  <sheetPr>
    <pageSetUpPr fitToPage="1"/>
  </sheetPr>
  <dimension ref="A1:J40"/>
  <sheetViews>
    <sheetView zoomScaleNormal="100" workbookViewId="0">
      <selection activeCell="F5" sqref="F5"/>
    </sheetView>
  </sheetViews>
  <sheetFormatPr baseColWidth="10" defaultColWidth="11.453125" defaultRowHeight="15.5" x14ac:dyDescent="0.35"/>
  <cols>
    <col min="1" max="1" width="9.81640625" style="105" bestFit="1" customWidth="1"/>
    <col min="2" max="2" width="24.7265625" style="105" bestFit="1" customWidth="1"/>
    <col min="3" max="3" width="8.7265625" style="105" customWidth="1"/>
    <col min="4" max="4" width="11.1796875" style="105" bestFit="1" customWidth="1"/>
    <col min="5" max="5" width="11.453125" style="105"/>
    <col min="6" max="6" width="11" style="105" customWidth="1"/>
    <col min="7" max="7" width="10.7265625" style="105" customWidth="1"/>
    <col min="8" max="8" width="67.453125" style="105" customWidth="1"/>
    <col min="9" max="9" width="10.1796875" style="105" customWidth="1"/>
    <col min="10" max="10" width="2.81640625" style="105" customWidth="1"/>
    <col min="11" max="16384" width="11.453125" style="105"/>
  </cols>
  <sheetData>
    <row r="1" spans="1:10" x14ac:dyDescent="0.35">
      <c r="J1" s="346" t="s">
        <v>297</v>
      </c>
    </row>
    <row r="2" spans="1:10" ht="18.5" x14ac:dyDescent="0.35">
      <c r="C2" s="347" t="s">
        <v>298</v>
      </c>
      <c r="D2" s="347"/>
      <c r="E2" s="347"/>
      <c r="F2" s="347"/>
      <c r="G2" s="347"/>
      <c r="H2" s="347"/>
      <c r="I2" s="347"/>
      <c r="J2" s="346"/>
    </row>
    <row r="3" spans="1:10" ht="18.5" x14ac:dyDescent="0.35">
      <c r="C3" s="347" t="s">
        <v>652</v>
      </c>
      <c r="D3" s="347"/>
      <c r="E3" s="347"/>
      <c r="F3" s="347"/>
      <c r="G3" s="347"/>
      <c r="H3" s="347"/>
      <c r="I3" s="347"/>
      <c r="J3" s="346"/>
    </row>
    <row r="4" spans="1:10" ht="16" thickBot="1" x14ac:dyDescent="0.4">
      <c r="I4" s="106"/>
      <c r="J4" s="346"/>
    </row>
    <row r="5" spans="1:10" ht="18" customHeight="1" thickBot="1" x14ac:dyDescent="0.4">
      <c r="B5" s="107"/>
      <c r="D5" s="348" t="s">
        <v>302</v>
      </c>
      <c r="E5" s="351"/>
      <c r="F5" s="136" t="s">
        <v>653</v>
      </c>
      <c r="G5" s="113"/>
      <c r="H5" s="114" t="s">
        <v>303</v>
      </c>
      <c r="I5" s="216"/>
    </row>
    <row r="6" spans="1:10" x14ac:dyDescent="0.35">
      <c r="D6" s="348" t="s">
        <v>300</v>
      </c>
      <c r="E6" s="348"/>
      <c r="F6" s="349"/>
      <c r="G6" s="350"/>
      <c r="H6" s="350"/>
      <c r="I6" s="350"/>
    </row>
    <row r="7" spans="1:10" x14ac:dyDescent="0.35">
      <c r="B7" s="110"/>
      <c r="D7" s="348" t="s">
        <v>301</v>
      </c>
      <c r="E7" s="351"/>
      <c r="F7" s="349"/>
      <c r="G7" s="350"/>
      <c r="H7" s="350"/>
      <c r="I7" s="350"/>
    </row>
    <row r="8" spans="1:10" x14ac:dyDescent="0.35">
      <c r="B8" s="110"/>
      <c r="C8" s="110"/>
      <c r="G8" s="110"/>
      <c r="H8" s="110"/>
      <c r="I8" s="110"/>
      <c r="J8" s="110"/>
    </row>
    <row r="9" spans="1:10" x14ac:dyDescent="0.35">
      <c r="B9" s="110"/>
      <c r="C9" s="110"/>
      <c r="D9" s="110"/>
      <c r="E9" s="110"/>
      <c r="F9" s="110"/>
      <c r="G9" s="110"/>
      <c r="H9" s="110"/>
      <c r="I9" s="110"/>
      <c r="J9" s="110"/>
    </row>
    <row r="10" spans="1:10" ht="26" x14ac:dyDescent="0.35">
      <c r="A10" s="115" t="s">
        <v>107</v>
      </c>
      <c r="B10" s="116" t="s">
        <v>108</v>
      </c>
      <c r="C10" s="115" t="s">
        <v>304</v>
      </c>
      <c r="D10" s="117" t="s">
        <v>305</v>
      </c>
      <c r="E10" s="115" t="s">
        <v>306</v>
      </c>
      <c r="F10" s="117" t="s">
        <v>305</v>
      </c>
      <c r="G10" s="118" t="s">
        <v>307</v>
      </c>
      <c r="H10" s="116" t="s">
        <v>308</v>
      </c>
      <c r="I10" s="117" t="s">
        <v>185</v>
      </c>
    </row>
    <row r="11" spans="1:10" ht="17.25" customHeight="1" x14ac:dyDescent="0.35">
      <c r="A11" s="119"/>
      <c r="B11" s="213"/>
      <c r="C11" s="214"/>
      <c r="D11" s="121">
        <f>C11*0.8</f>
        <v>0</v>
      </c>
      <c r="E11" s="215"/>
      <c r="F11" s="122"/>
      <c r="G11" s="122"/>
      <c r="H11" s="211"/>
      <c r="I11" s="123">
        <f>D11+F11+G11</f>
        <v>0</v>
      </c>
      <c r="J11" s="109"/>
    </row>
    <row r="12" spans="1:10" ht="17.25" customHeight="1" x14ac:dyDescent="0.35">
      <c r="A12" s="119"/>
      <c r="B12" s="213"/>
      <c r="C12" s="214"/>
      <c r="D12" s="121">
        <f t="shared" ref="D12:D30" si="0">C12*0.8</f>
        <v>0</v>
      </c>
      <c r="E12" s="215"/>
      <c r="F12" s="122"/>
      <c r="G12" s="122"/>
      <c r="H12" s="211"/>
      <c r="I12" s="123">
        <f t="shared" ref="I12:I30" si="1">D12+F12+G12</f>
        <v>0</v>
      </c>
      <c r="J12" s="109"/>
    </row>
    <row r="13" spans="1:10" ht="17.25" customHeight="1" x14ac:dyDescent="0.35">
      <c r="A13" s="119"/>
      <c r="B13" s="213"/>
      <c r="C13" s="214"/>
      <c r="D13" s="121">
        <f t="shared" si="0"/>
        <v>0</v>
      </c>
      <c r="E13" s="215"/>
      <c r="F13" s="122"/>
      <c r="G13" s="122"/>
      <c r="H13" s="211"/>
      <c r="I13" s="123">
        <f t="shared" ref="I13:I21" si="2">D13+F13+G13</f>
        <v>0</v>
      </c>
      <c r="J13" s="109"/>
    </row>
    <row r="14" spans="1:10" ht="17.25" customHeight="1" x14ac:dyDescent="0.35">
      <c r="A14" s="119"/>
      <c r="B14" s="213"/>
      <c r="C14" s="214"/>
      <c r="D14" s="121">
        <f t="shared" si="0"/>
        <v>0</v>
      </c>
      <c r="E14" s="215"/>
      <c r="F14" s="122"/>
      <c r="G14" s="122"/>
      <c r="H14" s="211"/>
      <c r="I14" s="123">
        <f t="shared" si="2"/>
        <v>0</v>
      </c>
      <c r="J14" s="109"/>
    </row>
    <row r="15" spans="1:10" ht="17.25" customHeight="1" x14ac:dyDescent="0.35">
      <c r="A15" s="119"/>
      <c r="B15" s="213"/>
      <c r="C15" s="214"/>
      <c r="D15" s="121">
        <f t="shared" si="0"/>
        <v>0</v>
      </c>
      <c r="E15" s="215"/>
      <c r="F15" s="122"/>
      <c r="G15" s="122"/>
      <c r="H15" s="211"/>
      <c r="I15" s="123">
        <f t="shared" si="2"/>
        <v>0</v>
      </c>
      <c r="J15" s="109"/>
    </row>
    <row r="16" spans="1:10" ht="17.25" customHeight="1" x14ac:dyDescent="0.35">
      <c r="A16" s="119"/>
      <c r="B16" s="213"/>
      <c r="C16" s="214"/>
      <c r="D16" s="121">
        <f t="shared" si="0"/>
        <v>0</v>
      </c>
      <c r="E16" s="215"/>
      <c r="F16" s="122"/>
      <c r="G16" s="122"/>
      <c r="H16" s="211"/>
      <c r="I16" s="123">
        <f t="shared" ref="I16:I18" si="3">D16+F16+G16</f>
        <v>0</v>
      </c>
      <c r="J16" s="109"/>
    </row>
    <row r="17" spans="1:10" ht="17.25" customHeight="1" x14ac:dyDescent="0.35">
      <c r="A17" s="119"/>
      <c r="B17" s="213"/>
      <c r="C17" s="214"/>
      <c r="D17" s="121">
        <f t="shared" si="0"/>
        <v>0</v>
      </c>
      <c r="E17" s="215"/>
      <c r="F17" s="122"/>
      <c r="G17" s="122"/>
      <c r="H17" s="211"/>
      <c r="I17" s="123">
        <f t="shared" si="3"/>
        <v>0</v>
      </c>
      <c r="J17" s="109"/>
    </row>
    <row r="18" spans="1:10" ht="17.25" customHeight="1" x14ac:dyDescent="0.35">
      <c r="A18" s="119"/>
      <c r="B18" s="213"/>
      <c r="C18" s="214"/>
      <c r="D18" s="121">
        <f t="shared" si="0"/>
        <v>0</v>
      </c>
      <c r="E18" s="215"/>
      <c r="F18" s="122"/>
      <c r="G18" s="122"/>
      <c r="H18" s="211"/>
      <c r="I18" s="123">
        <f t="shared" si="3"/>
        <v>0</v>
      </c>
      <c r="J18" s="109"/>
    </row>
    <row r="19" spans="1:10" ht="17.25" customHeight="1" x14ac:dyDescent="0.35">
      <c r="A19" s="119"/>
      <c r="B19" s="213"/>
      <c r="C19" s="214"/>
      <c r="D19" s="121">
        <f t="shared" si="0"/>
        <v>0</v>
      </c>
      <c r="E19" s="215"/>
      <c r="F19" s="122"/>
      <c r="G19" s="122"/>
      <c r="H19" s="211"/>
      <c r="I19" s="123">
        <f t="shared" si="2"/>
        <v>0</v>
      </c>
      <c r="J19" s="109"/>
    </row>
    <row r="20" spans="1:10" ht="17.25" customHeight="1" x14ac:dyDescent="0.35">
      <c r="A20" s="119"/>
      <c r="B20" s="213"/>
      <c r="C20" s="214"/>
      <c r="D20" s="121">
        <f t="shared" si="0"/>
        <v>0</v>
      </c>
      <c r="E20" s="215"/>
      <c r="F20" s="122"/>
      <c r="G20" s="122"/>
      <c r="H20" s="211"/>
      <c r="I20" s="123">
        <f t="shared" si="2"/>
        <v>0</v>
      </c>
      <c r="J20" s="109"/>
    </row>
    <row r="21" spans="1:10" ht="17.25" customHeight="1" x14ac:dyDescent="0.35">
      <c r="A21" s="119"/>
      <c r="B21" s="213"/>
      <c r="C21" s="214"/>
      <c r="D21" s="121">
        <f t="shared" si="0"/>
        <v>0</v>
      </c>
      <c r="E21" s="215"/>
      <c r="F21" s="122"/>
      <c r="G21" s="122"/>
      <c r="H21" s="211"/>
      <c r="I21" s="123">
        <f t="shared" si="2"/>
        <v>0</v>
      </c>
      <c r="J21" s="109"/>
    </row>
    <row r="22" spans="1:10" ht="17.25" customHeight="1" x14ac:dyDescent="0.35">
      <c r="A22" s="119"/>
      <c r="B22" s="213"/>
      <c r="C22" s="214"/>
      <c r="D22" s="121">
        <f t="shared" si="0"/>
        <v>0</v>
      </c>
      <c r="E22" s="215"/>
      <c r="F22" s="122"/>
      <c r="G22" s="122"/>
      <c r="H22" s="211"/>
      <c r="I22" s="123">
        <f t="shared" si="1"/>
        <v>0</v>
      </c>
      <c r="J22" s="109"/>
    </row>
    <row r="23" spans="1:10" ht="17.25" customHeight="1" x14ac:dyDescent="0.35">
      <c r="A23" s="119"/>
      <c r="B23" s="213"/>
      <c r="C23" s="214"/>
      <c r="D23" s="121">
        <f t="shared" si="0"/>
        <v>0</v>
      </c>
      <c r="E23" s="215"/>
      <c r="F23" s="122"/>
      <c r="G23" s="122"/>
      <c r="H23" s="211"/>
      <c r="I23" s="123">
        <f t="shared" si="1"/>
        <v>0</v>
      </c>
      <c r="J23" s="109"/>
    </row>
    <row r="24" spans="1:10" ht="17.25" customHeight="1" x14ac:dyDescent="0.35">
      <c r="A24" s="119"/>
      <c r="B24" s="213"/>
      <c r="C24" s="214"/>
      <c r="D24" s="121">
        <f t="shared" si="0"/>
        <v>0</v>
      </c>
      <c r="E24" s="215"/>
      <c r="F24" s="122"/>
      <c r="G24" s="122"/>
      <c r="H24" s="211"/>
      <c r="I24" s="123">
        <f t="shared" si="1"/>
        <v>0</v>
      </c>
      <c r="J24" s="109"/>
    </row>
    <row r="25" spans="1:10" ht="17.25" customHeight="1" x14ac:dyDescent="0.35">
      <c r="A25" s="119"/>
      <c r="B25" s="213"/>
      <c r="C25" s="214"/>
      <c r="D25" s="121">
        <f t="shared" si="0"/>
        <v>0</v>
      </c>
      <c r="E25" s="215"/>
      <c r="F25" s="122"/>
      <c r="G25" s="122"/>
      <c r="H25" s="211"/>
      <c r="I25" s="123">
        <f t="shared" si="1"/>
        <v>0</v>
      </c>
      <c r="J25" s="109"/>
    </row>
    <row r="26" spans="1:10" ht="17.25" customHeight="1" x14ac:dyDescent="0.35">
      <c r="A26" s="119"/>
      <c r="B26" s="213"/>
      <c r="C26" s="214"/>
      <c r="D26" s="121">
        <f t="shared" si="0"/>
        <v>0</v>
      </c>
      <c r="E26" s="215"/>
      <c r="F26" s="122"/>
      <c r="G26" s="122"/>
      <c r="H26" s="211"/>
      <c r="I26" s="123">
        <f t="shared" si="1"/>
        <v>0</v>
      </c>
      <c r="J26" s="109"/>
    </row>
    <row r="27" spans="1:10" ht="17.25" customHeight="1" x14ac:dyDescent="0.35">
      <c r="A27" s="119"/>
      <c r="B27" s="213"/>
      <c r="C27" s="214"/>
      <c r="D27" s="121">
        <f t="shared" si="0"/>
        <v>0</v>
      </c>
      <c r="E27" s="215"/>
      <c r="F27" s="122"/>
      <c r="G27" s="122"/>
      <c r="H27" s="211"/>
      <c r="I27" s="123">
        <f t="shared" si="1"/>
        <v>0</v>
      </c>
      <c r="J27" s="109"/>
    </row>
    <row r="28" spans="1:10" ht="17.25" customHeight="1" x14ac:dyDescent="0.35">
      <c r="A28" s="119"/>
      <c r="B28" s="213"/>
      <c r="C28" s="214"/>
      <c r="D28" s="121">
        <f t="shared" si="0"/>
        <v>0</v>
      </c>
      <c r="E28" s="215"/>
      <c r="F28" s="122"/>
      <c r="G28" s="122"/>
      <c r="H28" s="211"/>
      <c r="I28" s="123">
        <f t="shared" si="1"/>
        <v>0</v>
      </c>
      <c r="J28" s="109"/>
    </row>
    <row r="29" spans="1:10" ht="17.25" customHeight="1" x14ac:dyDescent="0.35">
      <c r="A29" s="119"/>
      <c r="B29" s="213"/>
      <c r="C29" s="214"/>
      <c r="D29" s="121">
        <f t="shared" si="0"/>
        <v>0</v>
      </c>
      <c r="E29" s="215"/>
      <c r="F29" s="122"/>
      <c r="G29" s="122"/>
      <c r="H29" s="211"/>
      <c r="I29" s="123">
        <f t="shared" si="1"/>
        <v>0</v>
      </c>
      <c r="J29" s="109"/>
    </row>
    <row r="30" spans="1:10" ht="17.25" customHeight="1" x14ac:dyDescent="0.35">
      <c r="A30" s="119"/>
      <c r="B30" s="213"/>
      <c r="C30" s="214"/>
      <c r="D30" s="121">
        <f t="shared" si="0"/>
        <v>0</v>
      </c>
      <c r="E30" s="215"/>
      <c r="F30" s="122"/>
      <c r="G30" s="122"/>
      <c r="H30" s="211"/>
      <c r="I30" s="123">
        <f t="shared" si="1"/>
        <v>0</v>
      </c>
      <c r="J30" s="109"/>
    </row>
    <row r="31" spans="1:10" ht="17.25" customHeight="1" x14ac:dyDescent="0.35">
      <c r="B31" s="124" t="s">
        <v>309</v>
      </c>
      <c r="C31" s="125"/>
      <c r="D31" s="126"/>
      <c r="E31" s="125"/>
      <c r="F31" s="126"/>
      <c r="G31" s="122"/>
      <c r="H31" s="211"/>
      <c r="I31" s="123">
        <f>G31</f>
        <v>0</v>
      </c>
      <c r="J31" s="109"/>
    </row>
    <row r="32" spans="1:10" ht="17.25" customHeight="1" x14ac:dyDescent="0.35">
      <c r="B32" s="124" t="s">
        <v>310</v>
      </c>
      <c r="C32" s="125"/>
      <c r="D32" s="123">
        <f>SUM(D11:D30)</f>
        <v>0</v>
      </c>
      <c r="E32" s="125"/>
      <c r="F32" s="123">
        <f>SUM(F11:F30)</f>
        <v>0</v>
      </c>
      <c r="G32" s="123">
        <f>SUM(G11:G31)</f>
        <v>0</v>
      </c>
      <c r="H32" s="212"/>
      <c r="I32" s="123">
        <f>SUM(I11:I31)</f>
        <v>0</v>
      </c>
      <c r="J32" s="109"/>
    </row>
    <row r="33" spans="2:10" ht="9" customHeight="1" x14ac:dyDescent="0.35">
      <c r="B33" s="110"/>
      <c r="C33" s="110"/>
      <c r="D33" s="110"/>
      <c r="E33" s="110"/>
      <c r="F33" s="110"/>
      <c r="G33" s="110"/>
      <c r="H33" s="110"/>
      <c r="I33" s="110"/>
      <c r="J33" s="110"/>
    </row>
    <row r="34" spans="2:10" x14ac:dyDescent="0.35">
      <c r="B34" s="352" t="s">
        <v>311</v>
      </c>
      <c r="C34" s="352"/>
      <c r="D34" s="352"/>
      <c r="E34" s="352"/>
      <c r="F34" s="352"/>
      <c r="G34" s="352"/>
      <c r="H34" s="352"/>
      <c r="I34" s="352"/>
      <c r="J34" s="111"/>
    </row>
    <row r="35" spans="2:10" x14ac:dyDescent="0.35">
      <c r="B35" s="345" t="s">
        <v>312</v>
      </c>
      <c r="C35" s="345"/>
      <c r="D35" s="345"/>
      <c r="E35" s="345"/>
      <c r="F35" s="345"/>
      <c r="G35" s="345"/>
      <c r="H35" s="345"/>
      <c r="I35" s="345"/>
      <c r="J35" s="111"/>
    </row>
    <row r="36" spans="2:10" ht="9" customHeight="1" x14ac:dyDescent="0.35"/>
    <row r="37" spans="2:10" ht="21" customHeight="1" x14ac:dyDescent="0.35">
      <c r="B37" s="353" t="s">
        <v>132</v>
      </c>
      <c r="C37" s="353"/>
      <c r="D37" s="353"/>
      <c r="E37" s="353"/>
      <c r="F37" s="354" t="s">
        <v>313</v>
      </c>
      <c r="G37" s="356"/>
      <c r="H37" s="356"/>
      <c r="I37" s="356"/>
    </row>
    <row r="38" spans="2:10" ht="21" customHeight="1" x14ac:dyDescent="0.35">
      <c r="B38" s="357" t="s">
        <v>134</v>
      </c>
      <c r="C38" s="358"/>
      <c r="D38" s="358"/>
      <c r="E38" s="359"/>
      <c r="F38" s="355"/>
      <c r="G38" s="356"/>
      <c r="H38" s="356"/>
      <c r="I38" s="356"/>
    </row>
    <row r="39" spans="2:10" ht="9" customHeight="1" thickBot="1" x14ac:dyDescent="0.4"/>
    <row r="40" spans="2:10" ht="24" thickBot="1" x14ac:dyDescent="0.4">
      <c r="B40" s="127" t="s">
        <v>136</v>
      </c>
      <c r="C40" s="137"/>
      <c r="D40" s="128" t="s">
        <v>137</v>
      </c>
      <c r="E40" s="138"/>
      <c r="F40" s="129" t="s">
        <v>138</v>
      </c>
      <c r="G40" s="360"/>
      <c r="H40" s="360"/>
      <c r="I40" s="361"/>
      <c r="J40" s="110"/>
    </row>
  </sheetData>
  <sheetProtection algorithmName="SHA-512" hashValue="3EBcv8YmWOl4MA0bF+fHDmcSo8BWsAOb3MnBQlAaH/2q3ag6rmMa1RxZ5mCxHhGI7B01FTCwQkHiBRzGsvsDZw==" saltValue="yZ8o02cT0bTuLIvaOtaHmQ==" spinCount="100000" sheet="1" objects="1" scenarios="1" selectLockedCells="1"/>
  <protectedRanges>
    <protectedRange sqref="C37" name="Decompte"/>
    <protectedRange sqref="I5" name="Decompte_2"/>
  </protectedRanges>
  <mergeCells count="15">
    <mergeCell ref="B37:E37"/>
    <mergeCell ref="F37:F38"/>
    <mergeCell ref="G37:I38"/>
    <mergeCell ref="B38:E38"/>
    <mergeCell ref="G40:I40"/>
    <mergeCell ref="B35:I35"/>
    <mergeCell ref="J1:J4"/>
    <mergeCell ref="C3:I3"/>
    <mergeCell ref="D6:E6"/>
    <mergeCell ref="F6:I6"/>
    <mergeCell ref="D7:E7"/>
    <mergeCell ref="F7:I7"/>
    <mergeCell ref="D5:E5"/>
    <mergeCell ref="B34:I34"/>
    <mergeCell ref="C2:I2"/>
  </mergeCells>
  <dataValidations count="1">
    <dataValidation allowBlank="1" showInputMessage="1" promptTitle="Numéro comptable" prompt="Selon plan comptable de la FSVT. Cette donnée est importante pour une bonne répartition des frais en fonction des comptes de charges." sqref="E40" xr:uid="{48EB40E2-95EC-451F-834F-E3B525F407C7}"/>
  </dataValidations>
  <pageMargins left="0.78740157480314965" right="0.59055118110236227" top="0.78740157480314965" bottom="0.78740157480314965" header="0.51181102362204722" footer="0.51181102362204722"/>
  <pageSetup paperSize="9" scale="70" orientation="landscape" r:id="rId1"/>
  <headerFooter scaleWithDoc="0" alignWithMargins="0">
    <oddFooter>&amp;R&amp;8&amp;D &amp;T</oddFooter>
  </headerFooter>
  <drawing r:id="rId2"/>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Saisir un compte" prompt="Sélectionner un numero de compte selon liste du plan comptable" xr:uid="{AFB33E5E-3611-439E-B9E3-ED2DA673935A}">
          <x14:formula1>
            <xm:f>PlanComptable2024!$B$120:$B$430</xm:f>
          </x14:formula1>
          <xm:sqref>I5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DC8C0-58EF-4830-BE79-4B96FE8A12D8}">
  <sheetPr>
    <pageSetUpPr fitToPage="1"/>
  </sheetPr>
  <dimension ref="A1:I33"/>
  <sheetViews>
    <sheetView showZeros="0" workbookViewId="0">
      <selection activeCell="B3" sqref="B3:H3"/>
    </sheetView>
  </sheetViews>
  <sheetFormatPr baseColWidth="10" defaultColWidth="20.26953125" defaultRowHeight="15" x14ac:dyDescent="0.35"/>
  <cols>
    <col min="1" max="1" width="28.81640625" style="4" customWidth="1"/>
    <col min="2" max="2" width="7.453125" style="5" customWidth="1"/>
    <col min="3" max="3" width="12.54296875" style="4" customWidth="1"/>
    <col min="4" max="5" width="11.7265625" style="4" customWidth="1"/>
    <col min="6" max="6" width="3.54296875" style="4" customWidth="1"/>
    <col min="7" max="7" width="5.7265625" style="4" customWidth="1"/>
    <col min="8" max="8" width="10.453125" style="4" customWidth="1"/>
    <col min="9" max="16384" width="20.26953125" style="4"/>
  </cols>
  <sheetData>
    <row r="1" spans="1:9" s="1" customFormat="1" ht="17.5" x14ac:dyDescent="0.35">
      <c r="A1" s="238" t="s">
        <v>272</v>
      </c>
      <c r="B1" s="238"/>
      <c r="C1" s="424" t="s">
        <v>174</v>
      </c>
      <c r="D1" s="424"/>
      <c r="E1" s="424"/>
      <c r="F1" s="424"/>
      <c r="G1" s="424"/>
      <c r="H1" s="424"/>
    </row>
    <row r="2" spans="1:9" s="1" customFormat="1" ht="17.5" x14ac:dyDescent="0.35">
      <c r="A2" s="238" t="s">
        <v>273</v>
      </c>
      <c r="B2" s="238"/>
      <c r="C2" s="424" t="s">
        <v>175</v>
      </c>
      <c r="D2" s="424"/>
      <c r="E2" s="424"/>
      <c r="F2" s="424"/>
      <c r="G2" s="424"/>
      <c r="H2" s="424"/>
    </row>
    <row r="3" spans="1:9" s="1" customFormat="1" ht="27.75" customHeight="1" thickBot="1" x14ac:dyDescent="0.4">
      <c r="A3" s="239"/>
      <c r="B3" s="425"/>
      <c r="C3" s="426"/>
      <c r="D3" s="426"/>
      <c r="E3" s="426"/>
      <c r="F3" s="426"/>
      <c r="G3" s="426"/>
      <c r="H3" s="427"/>
    </row>
    <row r="4" spans="1:9" s="2" customFormat="1" ht="7.5" customHeight="1" thickTop="1" thickBot="1" x14ac:dyDescent="0.4">
      <c r="A4" s="240"/>
      <c r="B4" s="240"/>
      <c r="D4" s="240"/>
      <c r="E4" s="241"/>
      <c r="F4" s="241"/>
      <c r="G4" s="241"/>
      <c r="H4" s="241"/>
    </row>
    <row r="5" spans="1:9" s="3" customFormat="1" ht="27" customHeight="1" thickBot="1" x14ac:dyDescent="0.4">
      <c r="A5" s="428" t="s">
        <v>176</v>
      </c>
      <c r="B5" s="429"/>
      <c r="C5" s="429"/>
      <c r="D5" s="429"/>
      <c r="E5" s="429"/>
      <c r="F5" s="429"/>
      <c r="G5" s="429"/>
      <c r="H5" s="430"/>
    </row>
    <row r="6" spans="1:9" s="2" customFormat="1" ht="10" customHeight="1" thickBot="1" x14ac:dyDescent="0.4">
      <c r="A6" s="240"/>
      <c r="B6" s="240"/>
      <c r="D6" s="240"/>
      <c r="E6" s="241"/>
      <c r="F6" s="241"/>
      <c r="G6" s="241"/>
      <c r="H6" s="241"/>
      <c r="I6" s="3"/>
    </row>
    <row r="7" spans="1:9" s="3" customFormat="1" ht="36" customHeight="1" thickBot="1" x14ac:dyDescent="0.35">
      <c r="A7" s="431" t="s">
        <v>177</v>
      </c>
      <c r="B7" s="432"/>
      <c r="C7" s="433"/>
      <c r="D7" s="434"/>
      <c r="E7" s="435"/>
      <c r="F7" s="436" t="s">
        <v>333</v>
      </c>
      <c r="G7" s="437"/>
      <c r="H7" s="171"/>
    </row>
    <row r="8" spans="1:9" s="3" customFormat="1" ht="36" customHeight="1" x14ac:dyDescent="0.35">
      <c r="A8" s="411" t="s">
        <v>178</v>
      </c>
      <c r="B8" s="412"/>
      <c r="C8" s="413"/>
      <c r="D8" s="413"/>
      <c r="E8" s="413"/>
      <c r="F8" s="413"/>
      <c r="G8" s="413"/>
      <c r="H8" s="414"/>
    </row>
    <row r="9" spans="1:9" s="3" customFormat="1" ht="36" customHeight="1" x14ac:dyDescent="0.35">
      <c r="A9" s="415" t="s">
        <v>179</v>
      </c>
      <c r="B9" s="416"/>
      <c r="C9" s="417" t="s">
        <v>264</v>
      </c>
      <c r="D9" s="418"/>
      <c r="E9" s="418"/>
      <c r="F9" s="418"/>
      <c r="G9" s="418"/>
      <c r="H9" s="419"/>
    </row>
    <row r="10" spans="1:9" s="3" customFormat="1" ht="36" customHeight="1" thickBot="1" x14ac:dyDescent="0.4">
      <c r="A10" s="420" t="s">
        <v>180</v>
      </c>
      <c r="B10" s="421"/>
      <c r="C10" s="422"/>
      <c r="D10" s="422"/>
      <c r="E10" s="422"/>
      <c r="F10" s="422"/>
      <c r="G10" s="422"/>
      <c r="H10" s="423"/>
    </row>
    <row r="11" spans="1:9" ht="10" customHeight="1" thickBot="1" x14ac:dyDescent="0.4"/>
    <row r="12" spans="1:9" s="6" customFormat="1" ht="32.25" customHeight="1" x14ac:dyDescent="0.35">
      <c r="A12" s="399" t="s">
        <v>181</v>
      </c>
      <c r="B12" s="400"/>
      <c r="C12" s="400"/>
      <c r="D12" s="401" t="s">
        <v>182</v>
      </c>
      <c r="E12" s="401"/>
      <c r="F12" s="401"/>
      <c r="G12" s="401"/>
      <c r="H12" s="402"/>
    </row>
    <row r="13" spans="1:9" s="242" customFormat="1" ht="18.5" thickBot="1" x14ac:dyDescent="0.4">
      <c r="A13" s="7" t="s">
        <v>183</v>
      </c>
      <c r="B13" s="8" t="s">
        <v>184</v>
      </c>
      <c r="C13" s="8" t="s">
        <v>183</v>
      </c>
      <c r="D13" s="8" t="s">
        <v>184</v>
      </c>
      <c r="E13" s="8" t="s">
        <v>185</v>
      </c>
      <c r="F13" s="9"/>
      <c r="G13" s="8" t="s">
        <v>186</v>
      </c>
      <c r="H13" s="10" t="s">
        <v>187</v>
      </c>
    </row>
    <row r="14" spans="1:9" s="11" customFormat="1" ht="24" customHeight="1" x14ac:dyDescent="0.35">
      <c r="A14" s="403" t="s">
        <v>188</v>
      </c>
      <c r="B14" s="404"/>
      <c r="C14" s="404"/>
      <c r="D14" s="404"/>
      <c r="E14" s="404"/>
      <c r="F14" s="404"/>
      <c r="G14" s="404"/>
      <c r="H14" s="405"/>
    </row>
    <row r="15" spans="1:9" s="11" customFormat="1" ht="24" customHeight="1" x14ac:dyDescent="0.35">
      <c r="A15" s="140" t="s">
        <v>265</v>
      </c>
      <c r="B15" s="217"/>
      <c r="C15" s="141" t="s">
        <v>189</v>
      </c>
      <c r="D15" s="217"/>
      <c r="E15" s="243">
        <f t="shared" ref="E15:E17" si="0">+B15*D15</f>
        <v>0</v>
      </c>
      <c r="F15" s="141" t="s">
        <v>190</v>
      </c>
      <c r="G15" s="139">
        <v>0.25</v>
      </c>
      <c r="H15" s="244">
        <f>+E15*G15</f>
        <v>0</v>
      </c>
    </row>
    <row r="16" spans="1:9" s="11" customFormat="1" ht="24" customHeight="1" x14ac:dyDescent="0.35">
      <c r="A16" s="142" t="s">
        <v>191</v>
      </c>
      <c r="B16" s="218"/>
      <c r="C16" s="143" t="s">
        <v>189</v>
      </c>
      <c r="D16" s="218"/>
      <c r="E16" s="245">
        <f t="shared" si="0"/>
        <v>0</v>
      </c>
      <c r="F16" s="143" t="s">
        <v>190</v>
      </c>
      <c r="G16" s="139">
        <v>0.25</v>
      </c>
      <c r="H16" s="246">
        <f t="shared" ref="H16:H17" si="1">+E16*G16</f>
        <v>0</v>
      </c>
    </row>
    <row r="17" spans="1:8" s="11" customFormat="1" ht="24" customHeight="1" x14ac:dyDescent="0.35">
      <c r="A17" s="142"/>
      <c r="B17" s="218"/>
      <c r="C17" s="143" t="s">
        <v>189</v>
      </c>
      <c r="D17" s="218"/>
      <c r="E17" s="245">
        <f t="shared" si="0"/>
        <v>0</v>
      </c>
      <c r="F17" s="143" t="s">
        <v>190</v>
      </c>
      <c r="G17" s="139">
        <v>0.25</v>
      </c>
      <c r="H17" s="246">
        <f t="shared" si="1"/>
        <v>0</v>
      </c>
    </row>
    <row r="18" spans="1:8" s="11" customFormat="1" ht="24" customHeight="1" x14ac:dyDescent="0.35">
      <c r="A18" s="406" t="s">
        <v>193</v>
      </c>
      <c r="B18" s="407"/>
      <c r="C18" s="407"/>
      <c r="D18" s="407"/>
      <c r="E18" s="407"/>
      <c r="F18" s="407"/>
      <c r="G18" s="407"/>
      <c r="H18" s="408"/>
    </row>
    <row r="19" spans="1:8" s="11" customFormat="1" ht="24" customHeight="1" x14ac:dyDescent="0.35">
      <c r="A19" s="409" t="s">
        <v>194</v>
      </c>
      <c r="B19" s="410"/>
      <c r="C19" s="410"/>
      <c r="D19" s="410"/>
      <c r="E19" s="218"/>
      <c r="F19" s="12" t="s">
        <v>190</v>
      </c>
      <c r="G19" s="218"/>
      <c r="H19" s="246">
        <f>+E19*G19</f>
        <v>0</v>
      </c>
    </row>
    <row r="20" spans="1:8" s="11" customFormat="1" ht="24" customHeight="1" x14ac:dyDescent="0.35">
      <c r="A20" s="409" t="s">
        <v>195</v>
      </c>
      <c r="B20" s="410"/>
      <c r="C20" s="410"/>
      <c r="D20" s="410"/>
      <c r="E20" s="218"/>
      <c r="F20" s="12" t="s">
        <v>190</v>
      </c>
      <c r="G20" s="218"/>
      <c r="H20" s="246">
        <f>+E20*G20</f>
        <v>0</v>
      </c>
    </row>
    <row r="21" spans="1:8" s="11" customFormat="1" ht="24" customHeight="1" x14ac:dyDescent="0.35">
      <c r="A21" s="385"/>
      <c r="B21" s="386"/>
      <c r="C21" s="386"/>
      <c r="D21" s="386"/>
      <c r="E21" s="219"/>
      <c r="F21" s="13" t="s">
        <v>190</v>
      </c>
      <c r="G21" s="219"/>
      <c r="H21" s="247">
        <f>+E21*G21</f>
        <v>0</v>
      </c>
    </row>
    <row r="22" spans="1:8" s="11" customFormat="1" ht="10" customHeight="1" thickBot="1" x14ac:dyDescent="0.4">
      <c r="A22" s="14"/>
      <c r="B22" s="248"/>
      <c r="E22" s="249"/>
      <c r="H22" s="15"/>
    </row>
    <row r="23" spans="1:8" s="17" customFormat="1" ht="30" customHeight="1" thickBot="1" x14ac:dyDescent="0.4">
      <c r="A23" s="387" t="s">
        <v>196</v>
      </c>
      <c r="B23" s="388"/>
      <c r="C23" s="388"/>
      <c r="D23" s="388"/>
      <c r="E23" s="388"/>
      <c r="F23" s="16"/>
      <c r="G23" s="389">
        <f>SUM(H14:H21)</f>
        <v>0</v>
      </c>
      <c r="H23" s="390"/>
    </row>
    <row r="24" spans="1:8" s="17" customFormat="1" ht="10" customHeight="1" thickBot="1" x14ac:dyDescent="0.4">
      <c r="A24" s="250"/>
      <c r="B24" s="250"/>
      <c r="C24" s="250"/>
      <c r="D24" s="250"/>
      <c r="E24" s="250"/>
      <c r="F24" s="251"/>
      <c r="G24" s="252"/>
      <c r="H24" s="253"/>
    </row>
    <row r="25" spans="1:8" s="11" customFormat="1" ht="15" customHeight="1" x14ac:dyDescent="0.35">
      <c r="A25" s="391" t="s">
        <v>197</v>
      </c>
      <c r="B25" s="392"/>
      <c r="C25" s="392"/>
      <c r="D25" s="392"/>
      <c r="E25" s="392"/>
      <c r="F25" s="392"/>
      <c r="G25" s="392"/>
      <c r="H25" s="393"/>
    </row>
    <row r="26" spans="1:8" s="18" customFormat="1" ht="24" customHeight="1" x14ac:dyDescent="0.35">
      <c r="A26" s="394" t="s">
        <v>198</v>
      </c>
      <c r="B26" s="395"/>
      <c r="C26" s="11"/>
      <c r="D26" s="11"/>
      <c r="E26" s="396" t="s">
        <v>199</v>
      </c>
      <c r="F26" s="397"/>
      <c r="G26" s="397"/>
      <c r="H26" s="398"/>
    </row>
    <row r="27" spans="1:8" s="18" customFormat="1" ht="37.5" customHeight="1" thickBot="1" x14ac:dyDescent="0.4">
      <c r="A27" s="368"/>
      <c r="B27" s="369"/>
      <c r="C27" s="19"/>
      <c r="D27" s="19"/>
      <c r="E27" s="370"/>
      <c r="F27" s="371"/>
      <c r="G27" s="371"/>
      <c r="H27" s="372"/>
    </row>
    <row r="28" spans="1:8" x14ac:dyDescent="0.35">
      <c r="A28" s="373" t="s">
        <v>200</v>
      </c>
      <c r="B28" s="374"/>
      <c r="C28" s="374"/>
      <c r="D28" s="374"/>
      <c r="E28" s="374"/>
      <c r="F28" s="374"/>
      <c r="G28" s="374"/>
      <c r="H28" s="375"/>
    </row>
    <row r="29" spans="1:8" s="18" customFormat="1" ht="30" customHeight="1" x14ac:dyDescent="0.35">
      <c r="A29" s="376" t="s">
        <v>201</v>
      </c>
      <c r="B29" s="377"/>
      <c r="C29" s="144" t="s">
        <v>266</v>
      </c>
      <c r="D29" s="254"/>
      <c r="E29" s="20" t="s">
        <v>202</v>
      </c>
      <c r="F29" s="378"/>
      <c r="G29" s="378"/>
      <c r="H29" s="379"/>
    </row>
    <row r="30" spans="1:8" s="11" customFormat="1" ht="30" customHeight="1" x14ac:dyDescent="0.35">
      <c r="A30" s="380" t="s">
        <v>203</v>
      </c>
      <c r="B30" s="381"/>
      <c r="C30" s="144" t="s">
        <v>266</v>
      </c>
      <c r="D30" s="382" t="s">
        <v>651</v>
      </c>
      <c r="E30" s="383"/>
      <c r="F30" s="383"/>
      <c r="G30" s="383"/>
      <c r="H30" s="384"/>
    </row>
    <row r="31" spans="1:8" ht="30" customHeight="1" thickBot="1" x14ac:dyDescent="0.4">
      <c r="A31" s="362" t="s">
        <v>267</v>
      </c>
      <c r="B31" s="363"/>
      <c r="C31" s="255" t="s">
        <v>268</v>
      </c>
      <c r="D31" s="256"/>
      <c r="E31" s="257" t="s">
        <v>269</v>
      </c>
      <c r="F31" s="364"/>
      <c r="G31" s="365"/>
      <c r="H31" s="366"/>
    </row>
    <row r="32" spans="1:8" ht="10" customHeight="1" x14ac:dyDescent="0.35">
      <c r="C32" s="21"/>
    </row>
    <row r="33" spans="1:8" ht="29.25" customHeight="1" x14ac:dyDescent="0.35">
      <c r="A33" s="367" t="s">
        <v>655</v>
      </c>
      <c r="B33" s="367"/>
      <c r="C33" s="367"/>
      <c r="D33" s="367"/>
      <c r="E33" s="367"/>
      <c r="F33" s="367"/>
      <c r="G33" s="367"/>
      <c r="H33" s="367"/>
    </row>
  </sheetData>
  <sheetProtection algorithmName="SHA-512" hashValue="762PQJVBNORplegkUpERTRm8A9esJLXJCnscMBHq1CbAhRkoli//2w5HsuoIA3nySHaWh+MmZSr0FFEx8NffAQ==" saltValue="62T1OQXKNCGA8I5BG5IB9Q==" spinCount="100000" sheet="1" objects="1" scenarios="1" selectLockedCells="1"/>
  <protectedRanges>
    <protectedRange sqref="H7" name="Decompte"/>
  </protectedRanges>
  <mergeCells count="35">
    <mergeCell ref="C1:H1"/>
    <mergeCell ref="C2:H2"/>
    <mergeCell ref="B3:H3"/>
    <mergeCell ref="A5:H5"/>
    <mergeCell ref="A7:B7"/>
    <mergeCell ref="C7:E7"/>
    <mergeCell ref="F7:G7"/>
    <mergeCell ref="A20:D20"/>
    <mergeCell ref="A8:B8"/>
    <mergeCell ref="C8:H8"/>
    <mergeCell ref="A9:B9"/>
    <mergeCell ref="C9:H9"/>
    <mergeCell ref="A10:B10"/>
    <mergeCell ref="C10:H10"/>
    <mergeCell ref="A12:C12"/>
    <mergeCell ref="D12:H12"/>
    <mergeCell ref="A14:H14"/>
    <mergeCell ref="A18:H18"/>
    <mergeCell ref="A19:D19"/>
    <mergeCell ref="A21:D21"/>
    <mergeCell ref="A23:E23"/>
    <mergeCell ref="G23:H23"/>
    <mergeCell ref="A25:H25"/>
    <mergeCell ref="A26:B26"/>
    <mergeCell ref="E26:H26"/>
    <mergeCell ref="A31:B31"/>
    <mergeCell ref="F31:H31"/>
    <mergeCell ref="A33:H33"/>
    <mergeCell ref="A27:B27"/>
    <mergeCell ref="E27:H27"/>
    <mergeCell ref="A28:H28"/>
    <mergeCell ref="A29:B29"/>
    <mergeCell ref="F29:H29"/>
    <mergeCell ref="A30:B30"/>
    <mergeCell ref="D30:H30"/>
  </mergeCells>
  <dataValidations count="1">
    <dataValidation allowBlank="1" showInputMessage="1" showErrorMessage="1" prompt="Resp. FSVT / Verantwörtlich WSSV" sqref="B3:H3" xr:uid="{7FB913B9-2851-4129-A534-DC4C56964557}"/>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oddFooter>&amp;R&amp;"Tahoma,Normal"&amp;8 9.19.01_wfd_10_Form_décompte frais _ Abrechnungformular_100921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72615-00DF-46D2-BF7D-A536E82434D6}">
  <sheetPr>
    <pageSetUpPr fitToPage="1"/>
  </sheetPr>
  <dimension ref="A1:H32"/>
  <sheetViews>
    <sheetView showZeros="0" zoomScaleNormal="100" workbookViewId="0">
      <selection activeCell="B3" sqref="B3:H3"/>
    </sheetView>
  </sheetViews>
  <sheetFormatPr baseColWidth="10" defaultColWidth="20.26953125" defaultRowHeight="15" x14ac:dyDescent="0.35"/>
  <cols>
    <col min="1" max="1" width="28.81640625" style="150" customWidth="1"/>
    <col min="2" max="2" width="7.453125" style="151" customWidth="1"/>
    <col min="3" max="3" width="12.54296875" style="150" customWidth="1"/>
    <col min="4" max="5" width="11.7265625" style="150" customWidth="1"/>
    <col min="6" max="6" width="3.54296875" style="150" customWidth="1"/>
    <col min="7" max="7" width="5.7265625" style="150" customWidth="1"/>
    <col min="8" max="8" width="14.26953125" style="150" customWidth="1"/>
    <col min="9" max="16384" width="20.26953125" style="150"/>
  </cols>
  <sheetData>
    <row r="1" spans="1:8" s="145" customFormat="1" ht="17.5" x14ac:dyDescent="0.35">
      <c r="A1" s="238" t="s">
        <v>272</v>
      </c>
      <c r="B1" s="258"/>
      <c r="C1" s="467" t="s">
        <v>174</v>
      </c>
      <c r="D1" s="467"/>
      <c r="E1" s="467"/>
      <c r="F1" s="467"/>
      <c r="G1" s="467"/>
      <c r="H1" s="467"/>
    </row>
    <row r="2" spans="1:8" s="145" customFormat="1" ht="17.5" x14ac:dyDescent="0.35">
      <c r="A2" s="238" t="s">
        <v>273</v>
      </c>
      <c r="B2" s="258"/>
      <c r="C2" s="467" t="s">
        <v>175</v>
      </c>
      <c r="D2" s="467"/>
      <c r="E2" s="467"/>
      <c r="F2" s="467"/>
      <c r="G2" s="467"/>
      <c r="H2" s="467"/>
    </row>
    <row r="3" spans="1:8" s="145" customFormat="1" ht="27.75" customHeight="1" thickBot="1" x14ac:dyDescent="0.4">
      <c r="A3" s="239"/>
      <c r="B3" s="425"/>
      <c r="C3" s="426"/>
      <c r="D3" s="426"/>
      <c r="E3" s="426"/>
      <c r="F3" s="426"/>
      <c r="G3" s="426"/>
      <c r="H3" s="427"/>
    </row>
    <row r="4" spans="1:8" s="147" customFormat="1" ht="16.5" customHeight="1" thickTop="1" thickBot="1" x14ac:dyDescent="0.4">
      <c r="A4" s="146"/>
      <c r="B4" s="146"/>
      <c r="D4" s="146"/>
      <c r="E4" s="148"/>
      <c r="F4" s="148"/>
      <c r="G4" s="148"/>
      <c r="H4" s="148"/>
    </row>
    <row r="5" spans="1:8" s="149" customFormat="1" ht="27" customHeight="1" thickBot="1" x14ac:dyDescent="0.4">
      <c r="A5" s="468" t="s">
        <v>204</v>
      </c>
      <c r="B5" s="469"/>
      <c r="C5" s="469"/>
      <c r="D5" s="469"/>
      <c r="E5" s="469"/>
      <c r="F5" s="469"/>
      <c r="G5" s="469"/>
      <c r="H5" s="470"/>
    </row>
    <row r="6" spans="1:8" s="147" customFormat="1" ht="10" customHeight="1" thickBot="1" x14ac:dyDescent="0.4">
      <c r="A6" s="146"/>
      <c r="B6" s="146"/>
      <c r="D6" s="146"/>
      <c r="E6" s="148"/>
      <c r="F6" s="148"/>
      <c r="G6" s="148"/>
      <c r="H6" s="148"/>
    </row>
    <row r="7" spans="1:8" s="149" customFormat="1" ht="36" customHeight="1" x14ac:dyDescent="0.35">
      <c r="A7" s="471" t="s">
        <v>177</v>
      </c>
      <c r="B7" s="472"/>
      <c r="C7" s="413"/>
      <c r="D7" s="413"/>
      <c r="E7" s="413"/>
      <c r="F7" s="413"/>
      <c r="G7" s="413"/>
      <c r="H7" s="414"/>
    </row>
    <row r="8" spans="1:8" s="149" customFormat="1" ht="36" customHeight="1" x14ac:dyDescent="0.35">
      <c r="A8" s="455" t="s">
        <v>178</v>
      </c>
      <c r="B8" s="456"/>
      <c r="C8" s="457"/>
      <c r="D8" s="457"/>
      <c r="E8" s="457"/>
      <c r="F8" s="457"/>
      <c r="G8" s="457"/>
      <c r="H8" s="458"/>
    </row>
    <row r="9" spans="1:8" ht="15" customHeight="1" thickBot="1" x14ac:dyDescent="0.4"/>
    <row r="10" spans="1:8" s="152" customFormat="1" ht="32.25" customHeight="1" thickBot="1" x14ac:dyDescent="0.4">
      <c r="A10" s="259" t="s">
        <v>205</v>
      </c>
      <c r="B10" s="459"/>
      <c r="C10" s="460"/>
      <c r="D10" s="260"/>
      <c r="E10" s="260"/>
      <c r="F10" s="260"/>
    </row>
    <row r="11" spans="1:8" ht="15" customHeight="1" x14ac:dyDescent="0.35"/>
    <row r="12" spans="1:8" s="261" customFormat="1" ht="30.75" customHeight="1" thickBot="1" x14ac:dyDescent="0.4">
      <c r="A12" s="153" t="s">
        <v>183</v>
      </c>
      <c r="B12" s="154" t="s">
        <v>184</v>
      </c>
      <c r="C12" s="154" t="s">
        <v>183</v>
      </c>
      <c r="D12" s="154" t="s">
        <v>184</v>
      </c>
      <c r="E12" s="154" t="s">
        <v>185</v>
      </c>
      <c r="F12" s="155"/>
      <c r="G12" s="154" t="s">
        <v>186</v>
      </c>
      <c r="H12" s="156" t="s">
        <v>187</v>
      </c>
    </row>
    <row r="13" spans="1:8" s="157" customFormat="1" ht="28.5" customHeight="1" x14ac:dyDescent="0.35">
      <c r="A13" s="224" t="s">
        <v>206</v>
      </c>
      <c r="B13" s="225"/>
      <c r="C13" s="225"/>
      <c r="D13" s="225"/>
      <c r="E13" s="225"/>
      <c r="F13" s="225"/>
      <c r="G13" s="225"/>
      <c r="H13" s="226"/>
    </row>
    <row r="14" spans="1:8" s="157" customFormat="1" ht="39" customHeight="1" x14ac:dyDescent="0.35">
      <c r="A14" s="140" t="s">
        <v>207</v>
      </c>
      <c r="B14" s="217"/>
      <c r="C14" s="141" t="s">
        <v>189</v>
      </c>
      <c r="D14" s="217"/>
      <c r="E14" s="243">
        <f t="shared" ref="E14:E16" si="0">+B14*D14</f>
        <v>0</v>
      </c>
      <c r="F14" s="141" t="s">
        <v>190</v>
      </c>
      <c r="G14" s="217"/>
      <c r="H14" s="262">
        <f>+E14*G14</f>
        <v>0</v>
      </c>
    </row>
    <row r="15" spans="1:8" s="157" customFormat="1" ht="39" customHeight="1" x14ac:dyDescent="0.35">
      <c r="A15" s="142" t="s">
        <v>208</v>
      </c>
      <c r="B15" s="218"/>
      <c r="C15" s="143" t="s">
        <v>189</v>
      </c>
      <c r="D15" s="218"/>
      <c r="E15" s="245">
        <f t="shared" si="0"/>
        <v>0</v>
      </c>
      <c r="F15" s="143" t="s">
        <v>190</v>
      </c>
      <c r="G15" s="217"/>
      <c r="H15" s="263">
        <f t="shared" ref="H15:H16" si="1">+E15*G15</f>
        <v>0</v>
      </c>
    </row>
    <row r="16" spans="1:8" s="157" customFormat="1" ht="39" customHeight="1" x14ac:dyDescent="0.35">
      <c r="A16" s="142" t="s">
        <v>192</v>
      </c>
      <c r="B16" s="218"/>
      <c r="C16" s="143" t="s">
        <v>189</v>
      </c>
      <c r="D16" s="218"/>
      <c r="E16" s="245">
        <f t="shared" si="0"/>
        <v>0</v>
      </c>
      <c r="F16" s="143" t="s">
        <v>190</v>
      </c>
      <c r="G16" s="217"/>
      <c r="H16" s="263">
        <f t="shared" si="1"/>
        <v>0</v>
      </c>
    </row>
    <row r="17" spans="1:8" s="157" customFormat="1" ht="24" customHeight="1" thickBot="1" x14ac:dyDescent="0.4">
      <c r="A17" s="158"/>
      <c r="B17" s="264"/>
      <c r="H17" s="159"/>
    </row>
    <row r="18" spans="1:8" s="157" customFormat="1" ht="41.25" customHeight="1" thickBot="1" x14ac:dyDescent="0.4">
      <c r="A18" s="160" t="s">
        <v>209</v>
      </c>
      <c r="B18" s="161"/>
      <c r="C18" s="161"/>
      <c r="D18" s="161"/>
      <c r="E18" s="161"/>
      <c r="F18" s="162"/>
      <c r="G18" s="265" t="s">
        <v>112</v>
      </c>
      <c r="H18" s="266">
        <f>SUM(H14:H17)</f>
        <v>0</v>
      </c>
    </row>
    <row r="19" spans="1:8" s="157" customFormat="1" ht="18.75" customHeight="1" thickBot="1" x14ac:dyDescent="0.4">
      <c r="A19" s="158"/>
      <c r="B19" s="264"/>
      <c r="H19" s="159"/>
    </row>
    <row r="20" spans="1:8" s="163" customFormat="1" ht="39" customHeight="1" thickBot="1" x14ac:dyDescent="0.4">
      <c r="A20" s="461" t="s">
        <v>234</v>
      </c>
      <c r="B20" s="462"/>
      <c r="C20" s="462"/>
      <c r="D20" s="462"/>
      <c r="E20" s="462"/>
      <c r="F20" s="462"/>
      <c r="G20" s="463"/>
      <c r="H20" s="169"/>
    </row>
    <row r="21" spans="1:8" s="157" customFormat="1" ht="18.75" customHeight="1" thickBot="1" x14ac:dyDescent="0.4">
      <c r="A21" s="158"/>
      <c r="B21" s="264"/>
      <c r="F21" s="157" t="s">
        <v>112</v>
      </c>
      <c r="G21" s="157" t="s">
        <v>112</v>
      </c>
      <c r="H21" s="159" t="s">
        <v>112</v>
      </c>
    </row>
    <row r="22" spans="1:8" s="163" customFormat="1" ht="39" customHeight="1" thickBot="1" x14ac:dyDescent="0.4">
      <c r="A22" s="461" t="s">
        <v>235</v>
      </c>
      <c r="B22" s="462"/>
      <c r="C22" s="462"/>
      <c r="D22" s="462"/>
      <c r="E22" s="462"/>
      <c r="F22" s="462"/>
      <c r="G22" s="463"/>
      <c r="H22" s="170">
        <f>SUM(H18:H21)</f>
        <v>0</v>
      </c>
    </row>
    <row r="23" spans="1:8" s="157" customFormat="1" ht="16.5" customHeight="1" thickBot="1" x14ac:dyDescent="0.4">
      <c r="A23" s="164"/>
      <c r="B23" s="151"/>
      <c r="C23" s="150"/>
      <c r="D23" s="150"/>
      <c r="E23" s="150"/>
      <c r="F23" s="150"/>
      <c r="G23" s="150" t="s">
        <v>112</v>
      </c>
      <c r="H23" s="165">
        <f>SUM(G23)</f>
        <v>0</v>
      </c>
    </row>
    <row r="24" spans="1:8" s="157" customFormat="1" ht="14" x14ac:dyDescent="0.35">
      <c r="A24" s="464" t="s">
        <v>197</v>
      </c>
      <c r="B24" s="465"/>
      <c r="C24" s="465"/>
      <c r="D24" s="465"/>
      <c r="E24" s="465"/>
      <c r="F24" s="465"/>
      <c r="G24" s="465"/>
      <c r="H24" s="466"/>
    </row>
    <row r="25" spans="1:8" s="163" customFormat="1" ht="30" customHeight="1" x14ac:dyDescent="0.35">
      <c r="A25" s="445" t="s">
        <v>198</v>
      </c>
      <c r="B25" s="446"/>
      <c r="C25" s="157"/>
      <c r="D25" s="157"/>
      <c r="E25" s="447" t="s">
        <v>199</v>
      </c>
      <c r="F25" s="448"/>
      <c r="G25" s="448"/>
      <c r="H25" s="449"/>
    </row>
    <row r="26" spans="1:8" ht="42" customHeight="1" thickBot="1" x14ac:dyDescent="0.4">
      <c r="A26" s="368"/>
      <c r="B26" s="369"/>
      <c r="C26" s="166"/>
      <c r="D26" s="166"/>
      <c r="E26" s="370"/>
      <c r="F26" s="371"/>
      <c r="G26" s="371"/>
      <c r="H26" s="372"/>
    </row>
    <row r="27" spans="1:8" x14ac:dyDescent="0.35">
      <c r="A27" s="450" t="s">
        <v>200</v>
      </c>
      <c r="B27" s="451"/>
      <c r="C27" s="451"/>
      <c r="D27" s="451"/>
      <c r="E27" s="451"/>
      <c r="F27" s="451"/>
      <c r="G27" s="451"/>
      <c r="H27" s="452"/>
    </row>
    <row r="28" spans="1:8" ht="30" customHeight="1" x14ac:dyDescent="0.35">
      <c r="A28" s="453" t="s">
        <v>201</v>
      </c>
      <c r="B28" s="454"/>
      <c r="C28" s="144" t="s">
        <v>266</v>
      </c>
      <c r="D28" s="267"/>
      <c r="E28" s="167" t="s">
        <v>202</v>
      </c>
      <c r="F28" s="378"/>
      <c r="G28" s="378"/>
      <c r="H28" s="379"/>
    </row>
    <row r="29" spans="1:8" ht="30" customHeight="1" x14ac:dyDescent="0.35">
      <c r="A29" s="438" t="s">
        <v>203</v>
      </c>
      <c r="B29" s="439"/>
      <c r="C29" s="144" t="s">
        <v>266</v>
      </c>
      <c r="D29" s="382" t="s">
        <v>651</v>
      </c>
      <c r="E29" s="383"/>
      <c r="F29" s="383"/>
      <c r="G29" s="383"/>
      <c r="H29" s="384"/>
    </row>
    <row r="30" spans="1:8" ht="30" customHeight="1" thickBot="1" x14ac:dyDescent="0.4">
      <c r="A30" s="440" t="s">
        <v>267</v>
      </c>
      <c r="B30" s="441"/>
      <c r="C30" s="268" t="s">
        <v>268</v>
      </c>
      <c r="D30" s="269"/>
      <c r="E30" s="270" t="s">
        <v>269</v>
      </c>
      <c r="F30" s="442"/>
      <c r="G30" s="443"/>
      <c r="H30" s="444"/>
    </row>
    <row r="31" spans="1:8" ht="6.75" customHeight="1" x14ac:dyDescent="0.35">
      <c r="C31" s="168"/>
    </row>
    <row r="32" spans="1:8" ht="25.5" customHeight="1" x14ac:dyDescent="0.35">
      <c r="A32" s="367" t="s">
        <v>655</v>
      </c>
      <c r="B32" s="367"/>
      <c r="C32" s="367"/>
      <c r="D32" s="367"/>
      <c r="E32" s="367"/>
      <c r="F32" s="367"/>
      <c r="G32" s="367"/>
      <c r="H32" s="367"/>
    </row>
  </sheetData>
  <sheetProtection algorithmName="SHA-512" hashValue="nAftq5N4FNVdtg3mdn/guPgicRcq6YbnnXopg+BDAzSivNl/Ifw/85erUcGnmO8wIyj4Dx71wTcFoWs2NqhFpA==" saltValue="IB7hVjYgUXFhNS9zBH+q3Q==" spinCount="100000" sheet="1" objects="1" scenarios="1" selectLockedCells="1"/>
  <mergeCells count="24">
    <mergeCell ref="C1:H1"/>
    <mergeCell ref="C2:H2"/>
    <mergeCell ref="B3:H3"/>
    <mergeCell ref="A5:H5"/>
    <mergeCell ref="A7:B7"/>
    <mergeCell ref="C7:H7"/>
    <mergeCell ref="A28:B28"/>
    <mergeCell ref="F28:H28"/>
    <mergeCell ref="A8:B8"/>
    <mergeCell ref="C8:H8"/>
    <mergeCell ref="B10:C10"/>
    <mergeCell ref="A20:G20"/>
    <mergeCell ref="A22:G22"/>
    <mergeCell ref="A24:H24"/>
    <mergeCell ref="A25:B25"/>
    <mergeCell ref="E25:H25"/>
    <mergeCell ref="A26:B26"/>
    <mergeCell ref="E26:H26"/>
    <mergeCell ref="A27:H27"/>
    <mergeCell ref="A29:B29"/>
    <mergeCell ref="D29:H29"/>
    <mergeCell ref="A30:B30"/>
    <mergeCell ref="F30:H30"/>
    <mergeCell ref="A32:H32"/>
  </mergeCells>
  <printOptions horizontalCentered="1"/>
  <pageMargins left="0.39370078740157483" right="0.39370078740157483" top="0.98425196850393704" bottom="0.39370078740157483" header="0.19685039370078741" footer="0.19685039370078741"/>
  <pageSetup paperSize="9" scale="90" orientation="portrait" r:id="rId1"/>
  <headerFooter alignWithMargins="0">
    <oddFooter>&amp;R&amp;8&amp;D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7"/>
  <sheetViews>
    <sheetView zoomScaleNormal="100" workbookViewId="0">
      <selection activeCell="F7" sqref="F7:I7"/>
    </sheetView>
  </sheetViews>
  <sheetFormatPr baseColWidth="10" defaultColWidth="11.453125" defaultRowHeight="15.5" x14ac:dyDescent="0.35"/>
  <cols>
    <col min="1" max="1" width="7.81640625" style="105" customWidth="1"/>
    <col min="2" max="2" width="25.81640625" style="105" customWidth="1"/>
    <col min="3" max="3" width="8.7265625" style="105" customWidth="1"/>
    <col min="4" max="4" width="11.1796875" style="105" bestFit="1" customWidth="1"/>
    <col min="5" max="5" width="11.453125" style="105"/>
    <col min="6" max="6" width="11" style="105" customWidth="1"/>
    <col min="7" max="7" width="10.7265625" style="105" customWidth="1"/>
    <col min="8" max="8" width="35.1796875" style="105" customWidth="1"/>
    <col min="9" max="9" width="10.1796875" style="105" customWidth="1"/>
    <col min="10" max="10" width="2.81640625" style="105" customWidth="1"/>
    <col min="11" max="16384" width="11.453125" style="105"/>
  </cols>
  <sheetData>
    <row r="1" spans="1:10" x14ac:dyDescent="0.35">
      <c r="J1" s="346" t="s">
        <v>297</v>
      </c>
    </row>
    <row r="2" spans="1:10" ht="15.5" customHeight="1" x14ac:dyDescent="0.35">
      <c r="C2" s="477" t="s">
        <v>645</v>
      </c>
      <c r="D2" s="477"/>
      <c r="E2" s="477"/>
      <c r="F2" s="477"/>
      <c r="G2" s="477"/>
      <c r="H2" s="477"/>
      <c r="I2" s="478"/>
      <c r="J2" s="346"/>
    </row>
    <row r="3" spans="1:10" ht="18.5" customHeight="1" x14ac:dyDescent="0.35">
      <c r="C3" s="477"/>
      <c r="D3" s="477"/>
      <c r="E3" s="477"/>
      <c r="F3" s="477"/>
      <c r="G3" s="477"/>
      <c r="H3" s="477"/>
      <c r="I3" s="478"/>
      <c r="J3" s="346"/>
    </row>
    <row r="4" spans="1:10" x14ac:dyDescent="0.35">
      <c r="I4" s="106"/>
      <c r="J4" s="346"/>
    </row>
    <row r="5" spans="1:10" ht="18" customHeight="1" x14ac:dyDescent="0.35">
      <c r="B5" s="107"/>
      <c r="D5" s="348" t="s">
        <v>299</v>
      </c>
      <c r="E5" s="348"/>
      <c r="F5" s="349"/>
      <c r="G5" s="349"/>
      <c r="H5" s="349"/>
      <c r="I5" s="349"/>
      <c r="J5" s="108"/>
    </row>
    <row r="6" spans="1:10" x14ac:dyDescent="0.35">
      <c r="D6" s="348" t="s">
        <v>300</v>
      </c>
      <c r="E6" s="348"/>
      <c r="F6" s="349"/>
      <c r="G6" s="350"/>
      <c r="H6" s="350"/>
      <c r="I6" s="350"/>
      <c r="J6" s="109"/>
    </row>
    <row r="7" spans="1:10" ht="16" thickBot="1" x14ac:dyDescent="0.4">
      <c r="B7" s="110"/>
      <c r="D7" s="348" t="s">
        <v>314</v>
      </c>
      <c r="E7" s="351"/>
      <c r="F7" s="349"/>
      <c r="G7" s="350"/>
      <c r="H7" s="350"/>
      <c r="I7" s="350"/>
      <c r="J7" s="111"/>
    </row>
    <row r="8" spans="1:10" ht="18" thickBot="1" x14ac:dyDescent="0.4">
      <c r="B8" s="110"/>
      <c r="D8" s="348" t="s">
        <v>315</v>
      </c>
      <c r="E8" s="351"/>
      <c r="F8" s="112"/>
      <c r="G8" s="113"/>
      <c r="H8" s="114" t="s">
        <v>303</v>
      </c>
      <c r="I8" s="473"/>
      <c r="J8" s="474"/>
    </row>
    <row r="9" spans="1:10" x14ac:dyDescent="0.35">
      <c r="B9" s="110"/>
      <c r="C9" s="110"/>
      <c r="G9" s="110"/>
      <c r="H9" s="135" t="s">
        <v>302</v>
      </c>
      <c r="I9" s="475" t="s">
        <v>332</v>
      </c>
      <c r="J9" s="476"/>
    </row>
    <row r="10" spans="1:10" x14ac:dyDescent="0.35">
      <c r="B10" s="110"/>
      <c r="C10" s="110"/>
      <c r="D10" s="110"/>
      <c r="E10" s="110"/>
      <c r="F10" s="110"/>
      <c r="G10" s="110"/>
      <c r="H10" s="110"/>
      <c r="I10" s="110"/>
      <c r="J10" s="110"/>
    </row>
    <row r="11" spans="1:10" ht="26" x14ac:dyDescent="0.35">
      <c r="A11" s="115" t="s">
        <v>316</v>
      </c>
      <c r="B11" s="116" t="s">
        <v>317</v>
      </c>
      <c r="C11" s="115" t="s">
        <v>304</v>
      </c>
      <c r="D11" s="117" t="s">
        <v>305</v>
      </c>
      <c r="E11" s="115" t="s">
        <v>306</v>
      </c>
      <c r="F11" s="117" t="s">
        <v>305</v>
      </c>
      <c r="G11" s="118" t="s">
        <v>307</v>
      </c>
      <c r="H11" s="116" t="s">
        <v>308</v>
      </c>
      <c r="I11" s="117" t="s">
        <v>185</v>
      </c>
    </row>
    <row r="12" spans="1:10" ht="17.25" customHeight="1" x14ac:dyDescent="0.35">
      <c r="A12" s="221"/>
      <c r="B12" s="213"/>
      <c r="C12" s="222"/>
      <c r="D12" s="121">
        <f>C12*0.6</f>
        <v>0</v>
      </c>
      <c r="E12" s="120"/>
      <c r="F12" s="122"/>
      <c r="G12" s="122"/>
      <c r="H12" s="211"/>
      <c r="I12" s="123">
        <f>D12+F12+G12</f>
        <v>0</v>
      </c>
      <c r="J12" s="109"/>
    </row>
    <row r="13" spans="1:10" ht="17.25" customHeight="1" x14ac:dyDescent="0.35">
      <c r="A13" s="221"/>
      <c r="B13" s="213"/>
      <c r="C13" s="222"/>
      <c r="D13" s="121">
        <f t="shared" ref="D13:D27" si="0">C13*0.6</f>
        <v>0</v>
      </c>
      <c r="E13" s="120"/>
      <c r="F13" s="122"/>
      <c r="G13" s="122"/>
      <c r="H13" s="211"/>
      <c r="I13" s="123">
        <f t="shared" ref="I13:I27" si="1">D13+F13+G13</f>
        <v>0</v>
      </c>
      <c r="J13" s="109"/>
    </row>
    <row r="14" spans="1:10" ht="17.25" customHeight="1" x14ac:dyDescent="0.35">
      <c r="A14" s="221"/>
      <c r="B14" s="213"/>
      <c r="C14" s="222"/>
      <c r="D14" s="121">
        <f t="shared" si="0"/>
        <v>0</v>
      </c>
      <c r="E14" s="120"/>
      <c r="F14" s="122"/>
      <c r="G14" s="122"/>
      <c r="H14" s="211"/>
      <c r="I14" s="123">
        <f t="shared" si="1"/>
        <v>0</v>
      </c>
      <c r="J14" s="109"/>
    </row>
    <row r="15" spans="1:10" ht="17.25" customHeight="1" x14ac:dyDescent="0.35">
      <c r="A15" s="221"/>
      <c r="B15" s="213"/>
      <c r="C15" s="222"/>
      <c r="D15" s="121">
        <f t="shared" si="0"/>
        <v>0</v>
      </c>
      <c r="E15" s="120"/>
      <c r="F15" s="122"/>
      <c r="G15" s="122"/>
      <c r="H15" s="211"/>
      <c r="I15" s="123">
        <f t="shared" si="1"/>
        <v>0</v>
      </c>
      <c r="J15" s="109"/>
    </row>
    <row r="16" spans="1:10" ht="17.25" customHeight="1" x14ac:dyDescent="0.35">
      <c r="A16" s="221"/>
      <c r="B16" s="213"/>
      <c r="C16" s="222"/>
      <c r="D16" s="121">
        <f t="shared" si="0"/>
        <v>0</v>
      </c>
      <c r="E16" s="120"/>
      <c r="F16" s="122"/>
      <c r="G16" s="122"/>
      <c r="H16" s="211"/>
      <c r="I16" s="123">
        <f t="shared" si="1"/>
        <v>0</v>
      </c>
      <c r="J16" s="109"/>
    </row>
    <row r="17" spans="1:10" ht="17.25" customHeight="1" x14ac:dyDescent="0.35">
      <c r="A17" s="221"/>
      <c r="B17" s="213"/>
      <c r="C17" s="222"/>
      <c r="D17" s="121">
        <f t="shared" si="0"/>
        <v>0</v>
      </c>
      <c r="E17" s="120"/>
      <c r="F17" s="122"/>
      <c r="G17" s="122"/>
      <c r="H17" s="211"/>
      <c r="I17" s="123">
        <f t="shared" si="1"/>
        <v>0</v>
      </c>
      <c r="J17" s="109"/>
    </row>
    <row r="18" spans="1:10" ht="17.25" customHeight="1" x14ac:dyDescent="0.35">
      <c r="A18" s="221"/>
      <c r="B18" s="213"/>
      <c r="C18" s="222"/>
      <c r="D18" s="121">
        <f t="shared" si="0"/>
        <v>0</v>
      </c>
      <c r="E18" s="120"/>
      <c r="F18" s="122"/>
      <c r="G18" s="122"/>
      <c r="H18" s="211"/>
      <c r="I18" s="123">
        <f t="shared" si="1"/>
        <v>0</v>
      </c>
      <c r="J18" s="109"/>
    </row>
    <row r="19" spans="1:10" ht="17.25" customHeight="1" x14ac:dyDescent="0.35">
      <c r="A19" s="221"/>
      <c r="B19" s="213"/>
      <c r="C19" s="222"/>
      <c r="D19" s="121">
        <f t="shared" si="0"/>
        <v>0</v>
      </c>
      <c r="E19" s="120"/>
      <c r="F19" s="122"/>
      <c r="G19" s="122"/>
      <c r="H19" s="211"/>
      <c r="I19" s="123">
        <f t="shared" si="1"/>
        <v>0</v>
      </c>
      <c r="J19" s="109"/>
    </row>
    <row r="20" spans="1:10" ht="17.25" customHeight="1" x14ac:dyDescent="0.35">
      <c r="A20" s="221"/>
      <c r="B20" s="213"/>
      <c r="C20" s="222"/>
      <c r="D20" s="121">
        <f t="shared" si="0"/>
        <v>0</v>
      </c>
      <c r="E20" s="120"/>
      <c r="F20" s="122"/>
      <c r="G20" s="122"/>
      <c r="H20" s="211"/>
      <c r="I20" s="123">
        <f t="shared" si="1"/>
        <v>0</v>
      </c>
      <c r="J20" s="109"/>
    </row>
    <row r="21" spans="1:10" ht="17.25" customHeight="1" x14ac:dyDescent="0.35">
      <c r="A21" s="221"/>
      <c r="B21" s="213"/>
      <c r="C21" s="222"/>
      <c r="D21" s="121">
        <f t="shared" si="0"/>
        <v>0</v>
      </c>
      <c r="E21" s="120"/>
      <c r="F21" s="122"/>
      <c r="G21" s="122"/>
      <c r="H21" s="211"/>
      <c r="I21" s="123">
        <f t="shared" si="1"/>
        <v>0</v>
      </c>
      <c r="J21" s="109"/>
    </row>
    <row r="22" spans="1:10" ht="17.25" customHeight="1" x14ac:dyDescent="0.35">
      <c r="A22" s="221"/>
      <c r="B22" s="213"/>
      <c r="C22" s="222"/>
      <c r="D22" s="121">
        <f t="shared" si="0"/>
        <v>0</v>
      </c>
      <c r="E22" s="120"/>
      <c r="F22" s="122"/>
      <c r="G22" s="122"/>
      <c r="H22" s="211"/>
      <c r="I22" s="123">
        <f t="shared" si="1"/>
        <v>0</v>
      </c>
      <c r="J22" s="109"/>
    </row>
    <row r="23" spans="1:10" ht="17.25" customHeight="1" x14ac:dyDescent="0.35">
      <c r="A23" s="221"/>
      <c r="B23" s="213"/>
      <c r="C23" s="222"/>
      <c r="D23" s="121">
        <f t="shared" si="0"/>
        <v>0</v>
      </c>
      <c r="E23" s="120"/>
      <c r="F23" s="122"/>
      <c r="G23" s="122"/>
      <c r="H23" s="211"/>
      <c r="I23" s="123">
        <f t="shared" si="1"/>
        <v>0</v>
      </c>
      <c r="J23" s="109"/>
    </row>
    <row r="24" spans="1:10" ht="17.25" customHeight="1" x14ac:dyDescent="0.35">
      <c r="A24" s="221"/>
      <c r="B24" s="213"/>
      <c r="C24" s="222"/>
      <c r="D24" s="121">
        <f t="shared" si="0"/>
        <v>0</v>
      </c>
      <c r="E24" s="120"/>
      <c r="F24" s="122"/>
      <c r="G24" s="122"/>
      <c r="H24" s="211"/>
      <c r="I24" s="123">
        <f t="shared" si="1"/>
        <v>0</v>
      </c>
      <c r="J24" s="109"/>
    </row>
    <row r="25" spans="1:10" ht="17.25" customHeight="1" x14ac:dyDescent="0.35">
      <c r="A25" s="221"/>
      <c r="B25" s="213"/>
      <c r="C25" s="222"/>
      <c r="D25" s="121">
        <f t="shared" si="0"/>
        <v>0</v>
      </c>
      <c r="E25" s="120"/>
      <c r="F25" s="122"/>
      <c r="G25" s="122"/>
      <c r="H25" s="211"/>
      <c r="I25" s="123">
        <f t="shared" si="1"/>
        <v>0</v>
      </c>
      <c r="J25" s="109"/>
    </row>
    <row r="26" spans="1:10" ht="17.25" customHeight="1" x14ac:dyDescent="0.35">
      <c r="A26" s="221"/>
      <c r="B26" s="213"/>
      <c r="C26" s="222"/>
      <c r="D26" s="121">
        <f t="shared" si="0"/>
        <v>0</v>
      </c>
      <c r="E26" s="120"/>
      <c r="F26" s="122"/>
      <c r="G26" s="122"/>
      <c r="H26" s="211"/>
      <c r="I26" s="123">
        <f t="shared" si="1"/>
        <v>0</v>
      </c>
      <c r="J26" s="109"/>
    </row>
    <row r="27" spans="1:10" ht="17.25" customHeight="1" x14ac:dyDescent="0.35">
      <c r="A27" s="221"/>
      <c r="B27" s="213"/>
      <c r="C27" s="222"/>
      <c r="D27" s="121">
        <f t="shared" si="0"/>
        <v>0</v>
      </c>
      <c r="E27" s="120"/>
      <c r="F27" s="122"/>
      <c r="G27" s="122"/>
      <c r="H27" s="211"/>
      <c r="I27" s="123">
        <f t="shared" si="1"/>
        <v>0</v>
      </c>
      <c r="J27" s="109"/>
    </row>
    <row r="28" spans="1:10" ht="17.25" customHeight="1" x14ac:dyDescent="0.35">
      <c r="B28" s="124" t="s">
        <v>309</v>
      </c>
      <c r="C28" s="125"/>
      <c r="D28" s="126"/>
      <c r="E28" s="125"/>
      <c r="F28" s="126"/>
      <c r="G28" s="122"/>
      <c r="H28" s="211"/>
      <c r="I28" s="123">
        <f>G28</f>
        <v>0</v>
      </c>
      <c r="J28" s="109"/>
    </row>
    <row r="29" spans="1:10" ht="17.25" customHeight="1" x14ac:dyDescent="0.35">
      <c r="B29" s="124" t="s">
        <v>310</v>
      </c>
      <c r="C29" s="125"/>
      <c r="D29" s="123">
        <f>SUM(D12:D27)</f>
        <v>0</v>
      </c>
      <c r="E29" s="125"/>
      <c r="F29" s="123">
        <f>SUM(F12:F27)</f>
        <v>0</v>
      </c>
      <c r="G29" s="123">
        <f>SUM(G12:G28)</f>
        <v>0</v>
      </c>
      <c r="H29" s="212"/>
      <c r="I29" s="123">
        <f>SUM(I12:I28)</f>
        <v>0</v>
      </c>
      <c r="J29" s="109"/>
    </row>
    <row r="30" spans="1:10" ht="9" customHeight="1" x14ac:dyDescent="0.35">
      <c r="B30" s="110"/>
      <c r="C30" s="110"/>
      <c r="D30" s="110"/>
      <c r="E30" s="110"/>
      <c r="F30" s="110"/>
      <c r="G30" s="110"/>
      <c r="H30" s="110"/>
      <c r="I30" s="110"/>
      <c r="J30" s="110"/>
    </row>
    <row r="31" spans="1:10" x14ac:dyDescent="0.35">
      <c r="B31" s="352" t="s">
        <v>135</v>
      </c>
      <c r="C31" s="352"/>
      <c r="D31" s="352"/>
      <c r="E31" s="352"/>
      <c r="F31" s="352"/>
      <c r="G31" s="352"/>
      <c r="H31" s="352"/>
      <c r="I31" s="352"/>
      <c r="J31" s="111"/>
    </row>
    <row r="32" spans="1:10" x14ac:dyDescent="0.35">
      <c r="B32" s="345" t="s">
        <v>312</v>
      </c>
      <c r="C32" s="345"/>
      <c r="D32" s="345"/>
      <c r="E32" s="345"/>
      <c r="F32" s="345"/>
      <c r="G32" s="345"/>
      <c r="H32" s="345"/>
      <c r="I32" s="345"/>
      <c r="J32" s="111"/>
    </row>
    <row r="33" spans="2:10" ht="9" customHeight="1" x14ac:dyDescent="0.35"/>
    <row r="34" spans="2:10" ht="31.5" customHeight="1" x14ac:dyDescent="0.35">
      <c r="B34" s="479" t="s">
        <v>132</v>
      </c>
      <c r="C34" s="479"/>
      <c r="D34" s="479"/>
      <c r="E34" s="479"/>
      <c r="F34" s="354" t="s">
        <v>313</v>
      </c>
      <c r="G34" s="480"/>
      <c r="H34" s="480"/>
      <c r="I34" s="480"/>
    </row>
    <row r="35" spans="2:10" ht="31.5" customHeight="1" x14ac:dyDescent="0.35">
      <c r="B35" s="481" t="s">
        <v>134</v>
      </c>
      <c r="C35" s="482"/>
      <c r="D35" s="482"/>
      <c r="E35" s="483"/>
      <c r="F35" s="355"/>
      <c r="G35" s="480"/>
      <c r="H35" s="480"/>
      <c r="I35" s="480"/>
    </row>
    <row r="36" spans="2:10" ht="9" customHeight="1" thickBot="1" x14ac:dyDescent="0.4"/>
    <row r="37" spans="2:10" ht="24" thickBot="1" x14ac:dyDescent="0.4">
      <c r="B37" s="127" t="s">
        <v>136</v>
      </c>
      <c r="C37" s="223"/>
      <c r="D37" s="128" t="s">
        <v>137</v>
      </c>
      <c r="E37" s="220"/>
      <c r="F37" s="129" t="s">
        <v>138</v>
      </c>
      <c r="G37" s="484"/>
      <c r="H37" s="484"/>
      <c r="I37" s="485"/>
      <c r="J37" s="110"/>
    </row>
  </sheetData>
  <sheetProtection algorithmName="SHA-512" hashValue="/iQuHrr/bv1G830Zq6rXZcODHfJwBc2j/0RTDJBhpSC4KOcr5F5yzFMUlCC+oIytgN4E7z2YD6WAG3HLkIIGJQ==" saltValue="P83hS6W9mM92DbUfw3L/2Q==" spinCount="100000" sheet="1" objects="1" scenarios="1" selectLockedCells="1"/>
  <protectedRanges>
    <protectedRange sqref="C34" name="Decompte"/>
    <protectedRange sqref="I8:J8" name="Decompte_2"/>
  </protectedRanges>
  <mergeCells count="18">
    <mergeCell ref="B34:E34"/>
    <mergeCell ref="F34:F35"/>
    <mergeCell ref="G34:I35"/>
    <mergeCell ref="B35:E35"/>
    <mergeCell ref="G37:I37"/>
    <mergeCell ref="B32:I32"/>
    <mergeCell ref="J1:J4"/>
    <mergeCell ref="D5:E5"/>
    <mergeCell ref="F5:I5"/>
    <mergeCell ref="D6:E6"/>
    <mergeCell ref="F6:I6"/>
    <mergeCell ref="D7:E7"/>
    <mergeCell ref="F7:I7"/>
    <mergeCell ref="D8:E8"/>
    <mergeCell ref="I8:J8"/>
    <mergeCell ref="B31:I31"/>
    <mergeCell ref="I9:J9"/>
    <mergeCell ref="C2:I3"/>
  </mergeCells>
  <dataValidations count="1">
    <dataValidation allowBlank="1" showInputMessage="1" promptTitle="Numéro comptable" prompt="Selon plan comptable de la FSVT. Cette donnée est importante pour une bonne répartition des frais en fonction des comptes de charges." sqref="E37" xr:uid="{00000000-0002-0000-0500-000000000000}"/>
  </dataValidations>
  <pageMargins left="0.78740157480314965" right="0.59055118110236227" top="0.19685039370078741" bottom="0.59055118110236227" header="0.51181102362204722" footer="0.51181102362204722"/>
  <pageSetup paperSize="9" scale="65" orientation="portrait" r:id="rId1"/>
  <headerFooter scaleWithDoc="0" alignWithMargins="0">
    <oddFooter>&amp;R&amp;8&amp;D &amp;T</oddFooter>
  </headerFooter>
  <drawing r:id="rId2"/>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Saisir un compte" prompt="Sélectionner un numero de compte selon liste du plan comptable" xr:uid="{C0996D24-B935-4327-BE9E-27D0FBF6419C}">
          <x14:formula1>
            <xm:f>PlanComptable2024!$B$120:$B$367</xm:f>
          </x14:formula1>
          <xm:sqref>I8:J8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57"/>
  <sheetViews>
    <sheetView workbookViewId="0">
      <selection activeCell="C3" sqref="C3:F3"/>
    </sheetView>
  </sheetViews>
  <sheetFormatPr baseColWidth="10" defaultRowHeight="12.5" x14ac:dyDescent="0.25"/>
  <cols>
    <col min="1" max="1" width="16.81640625" style="41" customWidth="1"/>
    <col min="2" max="3" width="11.453125" style="41"/>
    <col min="4" max="6" width="15.7265625" style="41" customWidth="1"/>
    <col min="7" max="256" width="11.453125" style="41"/>
    <col min="257" max="257" width="16.81640625" style="41" customWidth="1"/>
    <col min="258" max="259" width="11.453125" style="41"/>
    <col min="260" max="262" width="15.7265625" style="41" customWidth="1"/>
    <col min="263" max="512" width="11.453125" style="41"/>
    <col min="513" max="513" width="16.81640625" style="41" customWidth="1"/>
    <col min="514" max="515" width="11.453125" style="41"/>
    <col min="516" max="518" width="15.7265625" style="41" customWidth="1"/>
    <col min="519" max="768" width="11.453125" style="41"/>
    <col min="769" max="769" width="16.81640625" style="41" customWidth="1"/>
    <col min="770" max="771" width="11.453125" style="41"/>
    <col min="772" max="774" width="15.7265625" style="41" customWidth="1"/>
    <col min="775" max="1024" width="11.453125" style="41"/>
    <col min="1025" max="1025" width="16.81640625" style="41" customWidth="1"/>
    <col min="1026" max="1027" width="11.453125" style="41"/>
    <col min="1028" max="1030" width="15.7265625" style="41" customWidth="1"/>
    <col min="1031" max="1280" width="11.453125" style="41"/>
    <col min="1281" max="1281" width="16.81640625" style="41" customWidth="1"/>
    <col min="1282" max="1283" width="11.453125" style="41"/>
    <col min="1284" max="1286" width="15.7265625" style="41" customWidth="1"/>
    <col min="1287" max="1536" width="11.453125" style="41"/>
    <col min="1537" max="1537" width="16.81640625" style="41" customWidth="1"/>
    <col min="1538" max="1539" width="11.453125" style="41"/>
    <col min="1540" max="1542" width="15.7265625" style="41" customWidth="1"/>
    <col min="1543" max="1792" width="11.453125" style="41"/>
    <col min="1793" max="1793" width="16.81640625" style="41" customWidth="1"/>
    <col min="1794" max="1795" width="11.453125" style="41"/>
    <col min="1796" max="1798" width="15.7265625" style="41" customWidth="1"/>
    <col min="1799" max="2048" width="11.453125" style="41"/>
    <col min="2049" max="2049" width="16.81640625" style="41" customWidth="1"/>
    <col min="2050" max="2051" width="11.453125" style="41"/>
    <col min="2052" max="2054" width="15.7265625" style="41" customWidth="1"/>
    <col min="2055" max="2304" width="11.453125" style="41"/>
    <col min="2305" max="2305" width="16.81640625" style="41" customWidth="1"/>
    <col min="2306" max="2307" width="11.453125" style="41"/>
    <col min="2308" max="2310" width="15.7265625" style="41" customWidth="1"/>
    <col min="2311" max="2560" width="11.453125" style="41"/>
    <col min="2561" max="2561" width="16.81640625" style="41" customWidth="1"/>
    <col min="2562" max="2563" width="11.453125" style="41"/>
    <col min="2564" max="2566" width="15.7265625" style="41" customWidth="1"/>
    <col min="2567" max="2816" width="11.453125" style="41"/>
    <col min="2817" max="2817" width="16.81640625" style="41" customWidth="1"/>
    <col min="2818" max="2819" width="11.453125" style="41"/>
    <col min="2820" max="2822" width="15.7265625" style="41" customWidth="1"/>
    <col min="2823" max="3072" width="11.453125" style="41"/>
    <col min="3073" max="3073" width="16.81640625" style="41" customWidth="1"/>
    <col min="3074" max="3075" width="11.453125" style="41"/>
    <col min="3076" max="3078" width="15.7265625" style="41" customWidth="1"/>
    <col min="3079" max="3328" width="11.453125" style="41"/>
    <col min="3329" max="3329" width="16.81640625" style="41" customWidth="1"/>
    <col min="3330" max="3331" width="11.453125" style="41"/>
    <col min="3332" max="3334" width="15.7265625" style="41" customWidth="1"/>
    <col min="3335" max="3584" width="11.453125" style="41"/>
    <col min="3585" max="3585" width="16.81640625" style="41" customWidth="1"/>
    <col min="3586" max="3587" width="11.453125" style="41"/>
    <col min="3588" max="3590" width="15.7265625" style="41" customWidth="1"/>
    <col min="3591" max="3840" width="11.453125" style="41"/>
    <col min="3841" max="3841" width="16.81640625" style="41" customWidth="1"/>
    <col min="3842" max="3843" width="11.453125" style="41"/>
    <col min="3844" max="3846" width="15.7265625" style="41" customWidth="1"/>
    <col min="3847" max="4096" width="11.453125" style="41"/>
    <col min="4097" max="4097" width="16.81640625" style="41" customWidth="1"/>
    <col min="4098" max="4099" width="11.453125" style="41"/>
    <col min="4100" max="4102" width="15.7265625" style="41" customWidth="1"/>
    <col min="4103" max="4352" width="11.453125" style="41"/>
    <col min="4353" max="4353" width="16.81640625" style="41" customWidth="1"/>
    <col min="4354" max="4355" width="11.453125" style="41"/>
    <col min="4356" max="4358" width="15.7265625" style="41" customWidth="1"/>
    <col min="4359" max="4608" width="11.453125" style="41"/>
    <col min="4609" max="4609" width="16.81640625" style="41" customWidth="1"/>
    <col min="4610" max="4611" width="11.453125" style="41"/>
    <col min="4612" max="4614" width="15.7265625" style="41" customWidth="1"/>
    <col min="4615" max="4864" width="11.453125" style="41"/>
    <col min="4865" max="4865" width="16.81640625" style="41" customWidth="1"/>
    <col min="4866" max="4867" width="11.453125" style="41"/>
    <col min="4868" max="4870" width="15.7265625" style="41" customWidth="1"/>
    <col min="4871" max="5120" width="11.453125" style="41"/>
    <col min="5121" max="5121" width="16.81640625" style="41" customWidth="1"/>
    <col min="5122" max="5123" width="11.453125" style="41"/>
    <col min="5124" max="5126" width="15.7265625" style="41" customWidth="1"/>
    <col min="5127" max="5376" width="11.453125" style="41"/>
    <col min="5377" max="5377" width="16.81640625" style="41" customWidth="1"/>
    <col min="5378" max="5379" width="11.453125" style="41"/>
    <col min="5380" max="5382" width="15.7265625" style="41" customWidth="1"/>
    <col min="5383" max="5632" width="11.453125" style="41"/>
    <col min="5633" max="5633" width="16.81640625" style="41" customWidth="1"/>
    <col min="5634" max="5635" width="11.453125" style="41"/>
    <col min="5636" max="5638" width="15.7265625" style="41" customWidth="1"/>
    <col min="5639" max="5888" width="11.453125" style="41"/>
    <col min="5889" max="5889" width="16.81640625" style="41" customWidth="1"/>
    <col min="5890" max="5891" width="11.453125" style="41"/>
    <col min="5892" max="5894" width="15.7265625" style="41" customWidth="1"/>
    <col min="5895" max="6144" width="11.453125" style="41"/>
    <col min="6145" max="6145" width="16.81640625" style="41" customWidth="1"/>
    <col min="6146" max="6147" width="11.453125" style="41"/>
    <col min="6148" max="6150" width="15.7265625" style="41" customWidth="1"/>
    <col min="6151" max="6400" width="11.453125" style="41"/>
    <col min="6401" max="6401" width="16.81640625" style="41" customWidth="1"/>
    <col min="6402" max="6403" width="11.453125" style="41"/>
    <col min="6404" max="6406" width="15.7265625" style="41" customWidth="1"/>
    <col min="6407" max="6656" width="11.453125" style="41"/>
    <col min="6657" max="6657" width="16.81640625" style="41" customWidth="1"/>
    <col min="6658" max="6659" width="11.453125" style="41"/>
    <col min="6660" max="6662" width="15.7265625" style="41" customWidth="1"/>
    <col min="6663" max="6912" width="11.453125" style="41"/>
    <col min="6913" max="6913" width="16.81640625" style="41" customWidth="1"/>
    <col min="6914" max="6915" width="11.453125" style="41"/>
    <col min="6916" max="6918" width="15.7265625" style="41" customWidth="1"/>
    <col min="6919" max="7168" width="11.453125" style="41"/>
    <col min="7169" max="7169" width="16.81640625" style="41" customWidth="1"/>
    <col min="7170" max="7171" width="11.453125" style="41"/>
    <col min="7172" max="7174" width="15.7265625" style="41" customWidth="1"/>
    <col min="7175" max="7424" width="11.453125" style="41"/>
    <col min="7425" max="7425" width="16.81640625" style="41" customWidth="1"/>
    <col min="7426" max="7427" width="11.453125" style="41"/>
    <col min="7428" max="7430" width="15.7265625" style="41" customWidth="1"/>
    <col min="7431" max="7680" width="11.453125" style="41"/>
    <col min="7681" max="7681" width="16.81640625" style="41" customWidth="1"/>
    <col min="7682" max="7683" width="11.453125" style="41"/>
    <col min="7684" max="7686" width="15.7265625" style="41" customWidth="1"/>
    <col min="7687" max="7936" width="11.453125" style="41"/>
    <col min="7937" max="7937" width="16.81640625" style="41" customWidth="1"/>
    <col min="7938" max="7939" width="11.453125" style="41"/>
    <col min="7940" max="7942" width="15.7265625" style="41" customWidth="1"/>
    <col min="7943" max="8192" width="11.453125" style="41"/>
    <col min="8193" max="8193" width="16.81640625" style="41" customWidth="1"/>
    <col min="8194" max="8195" width="11.453125" style="41"/>
    <col min="8196" max="8198" width="15.7265625" style="41" customWidth="1"/>
    <col min="8199" max="8448" width="11.453125" style="41"/>
    <col min="8449" max="8449" width="16.81640625" style="41" customWidth="1"/>
    <col min="8450" max="8451" width="11.453125" style="41"/>
    <col min="8452" max="8454" width="15.7265625" style="41" customWidth="1"/>
    <col min="8455" max="8704" width="11.453125" style="41"/>
    <col min="8705" max="8705" width="16.81640625" style="41" customWidth="1"/>
    <col min="8706" max="8707" width="11.453125" style="41"/>
    <col min="8708" max="8710" width="15.7265625" style="41" customWidth="1"/>
    <col min="8711" max="8960" width="11.453125" style="41"/>
    <col min="8961" max="8961" width="16.81640625" style="41" customWidth="1"/>
    <col min="8962" max="8963" width="11.453125" style="41"/>
    <col min="8964" max="8966" width="15.7265625" style="41" customWidth="1"/>
    <col min="8967" max="9216" width="11.453125" style="41"/>
    <col min="9217" max="9217" width="16.81640625" style="41" customWidth="1"/>
    <col min="9218" max="9219" width="11.453125" style="41"/>
    <col min="9220" max="9222" width="15.7265625" style="41" customWidth="1"/>
    <col min="9223" max="9472" width="11.453125" style="41"/>
    <col min="9473" max="9473" width="16.81640625" style="41" customWidth="1"/>
    <col min="9474" max="9475" width="11.453125" style="41"/>
    <col min="9476" max="9478" width="15.7265625" style="41" customWidth="1"/>
    <col min="9479" max="9728" width="11.453125" style="41"/>
    <col min="9729" max="9729" width="16.81640625" style="41" customWidth="1"/>
    <col min="9730" max="9731" width="11.453125" style="41"/>
    <col min="9732" max="9734" width="15.7265625" style="41" customWidth="1"/>
    <col min="9735" max="9984" width="11.453125" style="41"/>
    <col min="9985" max="9985" width="16.81640625" style="41" customWidth="1"/>
    <col min="9986" max="9987" width="11.453125" style="41"/>
    <col min="9988" max="9990" width="15.7265625" style="41" customWidth="1"/>
    <col min="9991" max="10240" width="11.453125" style="41"/>
    <col min="10241" max="10241" width="16.81640625" style="41" customWidth="1"/>
    <col min="10242" max="10243" width="11.453125" style="41"/>
    <col min="10244" max="10246" width="15.7265625" style="41" customWidth="1"/>
    <col min="10247" max="10496" width="11.453125" style="41"/>
    <col min="10497" max="10497" width="16.81640625" style="41" customWidth="1"/>
    <col min="10498" max="10499" width="11.453125" style="41"/>
    <col min="10500" max="10502" width="15.7265625" style="41" customWidth="1"/>
    <col min="10503" max="10752" width="11.453125" style="41"/>
    <col min="10753" max="10753" width="16.81640625" style="41" customWidth="1"/>
    <col min="10754" max="10755" width="11.453125" style="41"/>
    <col min="10756" max="10758" width="15.7265625" style="41" customWidth="1"/>
    <col min="10759" max="11008" width="11.453125" style="41"/>
    <col min="11009" max="11009" width="16.81640625" style="41" customWidth="1"/>
    <col min="11010" max="11011" width="11.453125" style="41"/>
    <col min="11012" max="11014" width="15.7265625" style="41" customWidth="1"/>
    <col min="11015" max="11264" width="11.453125" style="41"/>
    <col min="11265" max="11265" width="16.81640625" style="41" customWidth="1"/>
    <col min="11266" max="11267" width="11.453125" style="41"/>
    <col min="11268" max="11270" width="15.7265625" style="41" customWidth="1"/>
    <col min="11271" max="11520" width="11.453125" style="41"/>
    <col min="11521" max="11521" width="16.81640625" style="41" customWidth="1"/>
    <col min="11522" max="11523" width="11.453125" style="41"/>
    <col min="11524" max="11526" width="15.7265625" style="41" customWidth="1"/>
    <col min="11527" max="11776" width="11.453125" style="41"/>
    <col min="11777" max="11777" width="16.81640625" style="41" customWidth="1"/>
    <col min="11778" max="11779" width="11.453125" style="41"/>
    <col min="11780" max="11782" width="15.7265625" style="41" customWidth="1"/>
    <col min="11783" max="12032" width="11.453125" style="41"/>
    <col min="12033" max="12033" width="16.81640625" style="41" customWidth="1"/>
    <col min="12034" max="12035" width="11.453125" style="41"/>
    <col min="12036" max="12038" width="15.7265625" style="41" customWidth="1"/>
    <col min="12039" max="12288" width="11.453125" style="41"/>
    <col min="12289" max="12289" width="16.81640625" style="41" customWidth="1"/>
    <col min="12290" max="12291" width="11.453125" style="41"/>
    <col min="12292" max="12294" width="15.7265625" style="41" customWidth="1"/>
    <col min="12295" max="12544" width="11.453125" style="41"/>
    <col min="12545" max="12545" width="16.81640625" style="41" customWidth="1"/>
    <col min="12546" max="12547" width="11.453125" style="41"/>
    <col min="12548" max="12550" width="15.7265625" style="41" customWidth="1"/>
    <col min="12551" max="12800" width="11.453125" style="41"/>
    <col min="12801" max="12801" width="16.81640625" style="41" customWidth="1"/>
    <col min="12802" max="12803" width="11.453125" style="41"/>
    <col min="12804" max="12806" width="15.7265625" style="41" customWidth="1"/>
    <col min="12807" max="13056" width="11.453125" style="41"/>
    <col min="13057" max="13057" width="16.81640625" style="41" customWidth="1"/>
    <col min="13058" max="13059" width="11.453125" style="41"/>
    <col min="13060" max="13062" width="15.7265625" style="41" customWidth="1"/>
    <col min="13063" max="13312" width="11.453125" style="41"/>
    <col min="13313" max="13313" width="16.81640625" style="41" customWidth="1"/>
    <col min="13314" max="13315" width="11.453125" style="41"/>
    <col min="13316" max="13318" width="15.7265625" style="41" customWidth="1"/>
    <col min="13319" max="13568" width="11.453125" style="41"/>
    <col min="13569" max="13569" width="16.81640625" style="41" customWidth="1"/>
    <col min="13570" max="13571" width="11.453125" style="41"/>
    <col min="13572" max="13574" width="15.7265625" style="41" customWidth="1"/>
    <col min="13575" max="13824" width="11.453125" style="41"/>
    <col min="13825" max="13825" width="16.81640625" style="41" customWidth="1"/>
    <col min="13826" max="13827" width="11.453125" style="41"/>
    <col min="13828" max="13830" width="15.7265625" style="41" customWidth="1"/>
    <col min="13831" max="14080" width="11.453125" style="41"/>
    <col min="14081" max="14081" width="16.81640625" style="41" customWidth="1"/>
    <col min="14082" max="14083" width="11.453125" style="41"/>
    <col min="14084" max="14086" width="15.7265625" style="41" customWidth="1"/>
    <col min="14087" max="14336" width="11.453125" style="41"/>
    <col min="14337" max="14337" width="16.81640625" style="41" customWidth="1"/>
    <col min="14338" max="14339" width="11.453125" style="41"/>
    <col min="14340" max="14342" width="15.7265625" style="41" customWidth="1"/>
    <col min="14343" max="14592" width="11.453125" style="41"/>
    <col min="14593" max="14593" width="16.81640625" style="41" customWidth="1"/>
    <col min="14594" max="14595" width="11.453125" style="41"/>
    <col min="14596" max="14598" width="15.7265625" style="41" customWidth="1"/>
    <col min="14599" max="14848" width="11.453125" style="41"/>
    <col min="14849" max="14849" width="16.81640625" style="41" customWidth="1"/>
    <col min="14850" max="14851" width="11.453125" style="41"/>
    <col min="14852" max="14854" width="15.7265625" style="41" customWidth="1"/>
    <col min="14855" max="15104" width="11.453125" style="41"/>
    <col min="15105" max="15105" width="16.81640625" style="41" customWidth="1"/>
    <col min="15106" max="15107" width="11.453125" style="41"/>
    <col min="15108" max="15110" width="15.7265625" style="41" customWidth="1"/>
    <col min="15111" max="15360" width="11.453125" style="41"/>
    <col min="15361" max="15361" width="16.81640625" style="41" customWidth="1"/>
    <col min="15362" max="15363" width="11.453125" style="41"/>
    <col min="15364" max="15366" width="15.7265625" style="41" customWidth="1"/>
    <col min="15367" max="15616" width="11.453125" style="41"/>
    <col min="15617" max="15617" width="16.81640625" style="41" customWidth="1"/>
    <col min="15618" max="15619" width="11.453125" style="41"/>
    <col min="15620" max="15622" width="15.7265625" style="41" customWidth="1"/>
    <col min="15623" max="15872" width="11.453125" style="41"/>
    <col min="15873" max="15873" width="16.81640625" style="41" customWidth="1"/>
    <col min="15874" max="15875" width="11.453125" style="41"/>
    <col min="15876" max="15878" width="15.7265625" style="41" customWidth="1"/>
    <col min="15879" max="16128" width="11.453125" style="41"/>
    <col min="16129" max="16129" width="16.81640625" style="41" customWidth="1"/>
    <col min="16130" max="16131" width="11.453125" style="41"/>
    <col min="16132" max="16134" width="15.7265625" style="41" customWidth="1"/>
    <col min="16135" max="16384" width="11.453125" style="41"/>
  </cols>
  <sheetData>
    <row r="1" spans="1:7" ht="20.149999999999999" customHeight="1" x14ac:dyDescent="0.35">
      <c r="B1" s="47" t="s">
        <v>210</v>
      </c>
      <c r="C1" s="487" t="s">
        <v>211</v>
      </c>
      <c r="D1" s="487"/>
      <c r="E1" s="487"/>
      <c r="F1" s="487"/>
      <c r="G1" s="48"/>
    </row>
    <row r="2" spans="1:7" ht="20.149999999999999" customHeight="1" x14ac:dyDescent="0.35">
      <c r="B2" s="47" t="s">
        <v>212</v>
      </c>
      <c r="C2" s="487" t="s">
        <v>213</v>
      </c>
      <c r="D2" s="487"/>
      <c r="E2" s="487"/>
      <c r="F2" s="487"/>
      <c r="G2" s="48"/>
    </row>
    <row r="3" spans="1:7" ht="40" customHeight="1" x14ac:dyDescent="0.25">
      <c r="B3" s="49"/>
      <c r="C3" s="488" t="s">
        <v>245</v>
      </c>
      <c r="D3" s="489"/>
      <c r="E3" s="489"/>
      <c r="F3" s="489"/>
      <c r="G3" s="50"/>
    </row>
    <row r="6" spans="1:7" x14ac:dyDescent="0.25">
      <c r="E6" s="71" t="s">
        <v>264</v>
      </c>
    </row>
    <row r="7" spans="1:7" ht="13" x14ac:dyDescent="0.3">
      <c r="E7" s="490" t="s">
        <v>246</v>
      </c>
      <c r="F7" s="490"/>
    </row>
    <row r="8" spans="1:7" x14ac:dyDescent="0.25">
      <c r="E8" s="491" t="s">
        <v>274</v>
      </c>
      <c r="F8" s="486"/>
    </row>
    <row r="9" spans="1:7" x14ac:dyDescent="0.25">
      <c r="E9" s="486"/>
      <c r="F9" s="486"/>
    </row>
    <row r="10" spans="1:7" x14ac:dyDescent="0.25">
      <c r="E10" s="486"/>
      <c r="F10" s="486"/>
    </row>
    <row r="11" spans="1:7" x14ac:dyDescent="0.25">
      <c r="E11" s="486"/>
      <c r="F11" s="486"/>
    </row>
    <row r="14" spans="1:7" x14ac:dyDescent="0.25">
      <c r="E14" s="491" t="s">
        <v>318</v>
      </c>
      <c r="F14" s="486"/>
    </row>
    <row r="16" spans="1:7" x14ac:dyDescent="0.25">
      <c r="A16" s="491" t="s">
        <v>646</v>
      </c>
      <c r="B16" s="486"/>
      <c r="C16" s="486"/>
      <c r="D16" s="486"/>
    </row>
    <row r="17" spans="1:6" ht="13" x14ac:dyDescent="0.3">
      <c r="A17" s="493" t="s">
        <v>647</v>
      </c>
      <c r="B17" s="493"/>
      <c r="C17" s="493"/>
      <c r="D17" s="493"/>
    </row>
    <row r="20" spans="1:6" x14ac:dyDescent="0.25">
      <c r="A20" s="71" t="s">
        <v>275</v>
      </c>
    </row>
    <row r="21" spans="1:6" ht="13" x14ac:dyDescent="0.3">
      <c r="A21" s="72" t="s">
        <v>247</v>
      </c>
    </row>
    <row r="23" spans="1:6" x14ac:dyDescent="0.25">
      <c r="D23" s="51" t="s">
        <v>248</v>
      </c>
      <c r="E23" s="51" t="s">
        <v>226</v>
      </c>
      <c r="F23" s="49"/>
    </row>
    <row r="24" spans="1:6" x14ac:dyDescent="0.25">
      <c r="A24" s="494" t="s">
        <v>249</v>
      </c>
      <c r="B24" s="494"/>
      <c r="C24" s="494"/>
      <c r="D24" s="49"/>
      <c r="E24" s="52">
        <v>100</v>
      </c>
      <c r="F24" s="53">
        <f t="shared" ref="F24:F29" si="0">D24*E24</f>
        <v>0</v>
      </c>
    </row>
    <row r="25" spans="1:6" x14ac:dyDescent="0.25">
      <c r="A25" s="494" t="s">
        <v>250</v>
      </c>
      <c r="B25" s="494"/>
      <c r="C25" s="494"/>
      <c r="D25" s="49"/>
      <c r="E25" s="52">
        <v>80</v>
      </c>
      <c r="F25" s="53">
        <f t="shared" si="0"/>
        <v>0</v>
      </c>
    </row>
    <row r="26" spans="1:6" x14ac:dyDescent="0.25">
      <c r="A26" s="494" t="s">
        <v>55</v>
      </c>
      <c r="B26" s="494"/>
      <c r="C26" s="494"/>
      <c r="D26" s="49"/>
      <c r="E26" s="52">
        <v>10</v>
      </c>
      <c r="F26" s="53">
        <f t="shared" si="0"/>
        <v>0</v>
      </c>
    </row>
    <row r="27" spans="1:6" x14ac:dyDescent="0.25">
      <c r="A27" s="494" t="s">
        <v>251</v>
      </c>
      <c r="B27" s="494"/>
      <c r="C27" s="494"/>
      <c r="D27" s="49"/>
      <c r="E27" s="52">
        <v>13</v>
      </c>
      <c r="F27" s="53">
        <f t="shared" si="0"/>
        <v>0</v>
      </c>
    </row>
    <row r="28" spans="1:6" x14ac:dyDescent="0.25">
      <c r="A28" s="494" t="s">
        <v>252</v>
      </c>
      <c r="B28" s="494"/>
      <c r="C28" s="494"/>
      <c r="D28" s="49"/>
      <c r="E28" s="52">
        <v>30</v>
      </c>
      <c r="F28" s="53">
        <f t="shared" si="0"/>
        <v>0</v>
      </c>
    </row>
    <row r="29" spans="1:6" ht="13" thickBot="1" x14ac:dyDescent="0.3">
      <c r="A29" s="495" t="s">
        <v>253</v>
      </c>
      <c r="B29" s="495"/>
      <c r="C29" s="495"/>
      <c r="D29" s="54"/>
      <c r="E29" s="55">
        <v>20</v>
      </c>
      <c r="F29" s="56">
        <f t="shared" si="0"/>
        <v>0</v>
      </c>
    </row>
    <row r="30" spans="1:6" ht="14.5" x14ac:dyDescent="0.35">
      <c r="A30"/>
      <c r="B30"/>
      <c r="C30"/>
      <c r="D30"/>
      <c r="E30"/>
      <c r="F30"/>
    </row>
    <row r="31" spans="1:6" hidden="1" x14ac:dyDescent="0.25"/>
    <row r="32" spans="1:6" ht="14.5" x14ac:dyDescent="0.35">
      <c r="A32"/>
      <c r="B32"/>
      <c r="C32"/>
      <c r="D32"/>
      <c r="E32"/>
      <c r="F32"/>
    </row>
    <row r="33" spans="1:6" ht="13" x14ac:dyDescent="0.3">
      <c r="D33" s="73" t="s">
        <v>237</v>
      </c>
      <c r="E33" s="73" t="s">
        <v>254</v>
      </c>
      <c r="F33" s="74"/>
    </row>
    <row r="34" spans="1:6" ht="13" x14ac:dyDescent="0.3">
      <c r="A34" s="492" t="s">
        <v>255</v>
      </c>
      <c r="B34" s="492"/>
      <c r="C34" s="492"/>
      <c r="D34" s="74"/>
      <c r="E34" s="75">
        <v>100</v>
      </c>
      <c r="F34" s="76">
        <f t="shared" ref="F34:F39" si="1">D34*E34</f>
        <v>0</v>
      </c>
    </row>
    <row r="35" spans="1:6" ht="13" x14ac:dyDescent="0.3">
      <c r="A35" s="492" t="s">
        <v>256</v>
      </c>
      <c r="B35" s="492"/>
      <c r="C35" s="492"/>
      <c r="D35" s="74"/>
      <c r="E35" s="75">
        <v>80</v>
      </c>
      <c r="F35" s="76">
        <f t="shared" si="1"/>
        <v>0</v>
      </c>
    </row>
    <row r="36" spans="1:6" ht="13" x14ac:dyDescent="0.3">
      <c r="A36" s="492" t="s">
        <v>257</v>
      </c>
      <c r="B36" s="492"/>
      <c r="C36" s="492"/>
      <c r="D36" s="74"/>
      <c r="E36" s="75">
        <v>10</v>
      </c>
      <c r="F36" s="76">
        <f t="shared" si="1"/>
        <v>0</v>
      </c>
    </row>
    <row r="37" spans="1:6" ht="13" x14ac:dyDescent="0.3">
      <c r="A37" s="492" t="s">
        <v>258</v>
      </c>
      <c r="B37" s="492"/>
      <c r="C37" s="492"/>
      <c r="D37" s="74"/>
      <c r="E37" s="75">
        <v>13</v>
      </c>
      <c r="F37" s="76">
        <f t="shared" si="1"/>
        <v>0</v>
      </c>
    </row>
    <row r="38" spans="1:6" ht="13" x14ac:dyDescent="0.3">
      <c r="A38" s="492" t="s">
        <v>259</v>
      </c>
      <c r="B38" s="492"/>
      <c r="C38" s="492"/>
      <c r="D38" s="74"/>
      <c r="E38" s="75">
        <v>30</v>
      </c>
      <c r="F38" s="76">
        <f t="shared" si="1"/>
        <v>0</v>
      </c>
    </row>
    <row r="39" spans="1:6" ht="13" x14ac:dyDescent="0.3">
      <c r="A39" s="492" t="s">
        <v>260</v>
      </c>
      <c r="B39" s="492"/>
      <c r="C39" s="492"/>
      <c r="D39" s="74"/>
      <c r="E39" s="75">
        <v>20</v>
      </c>
      <c r="F39" s="76">
        <f t="shared" si="1"/>
        <v>0</v>
      </c>
    </row>
    <row r="40" spans="1:6" ht="13.5" thickBot="1" x14ac:dyDescent="0.35">
      <c r="A40" s="496" t="s">
        <v>231</v>
      </c>
      <c r="B40" s="496"/>
      <c r="C40" s="497"/>
      <c r="D40" s="77"/>
      <c r="E40" s="78"/>
      <c r="F40" s="79"/>
    </row>
    <row r="41" spans="1:6" hidden="1" x14ac:dyDescent="0.25"/>
    <row r="42" spans="1:6" ht="14.5" x14ac:dyDescent="0.35">
      <c r="A42"/>
      <c r="B42"/>
      <c r="C42"/>
      <c r="D42"/>
      <c r="E42"/>
      <c r="F42"/>
    </row>
    <row r="43" spans="1:6" ht="13" thickBot="1" x14ac:dyDescent="0.3">
      <c r="C43" s="57" t="s">
        <v>232</v>
      </c>
      <c r="D43" s="57"/>
      <c r="E43" s="57"/>
      <c r="F43" s="58">
        <f>SUM(F24:F39)</f>
        <v>0</v>
      </c>
    </row>
    <row r="44" spans="1:6" ht="13" thickTop="1" x14ac:dyDescent="0.25">
      <c r="F44" s="59"/>
    </row>
    <row r="45" spans="1:6" ht="14.5" x14ac:dyDescent="0.35">
      <c r="A45"/>
      <c r="B45"/>
      <c r="C45"/>
      <c r="D45"/>
      <c r="E45"/>
      <c r="F45"/>
    </row>
    <row r="46" spans="1:6" hidden="1" x14ac:dyDescent="0.25"/>
    <row r="47" spans="1:6" x14ac:dyDescent="0.25">
      <c r="A47" s="491" t="s">
        <v>648</v>
      </c>
      <c r="B47" s="486"/>
      <c r="C47" s="486"/>
      <c r="D47" s="486"/>
      <c r="E47" s="486"/>
    </row>
    <row r="48" spans="1:6" ht="13" x14ac:dyDescent="0.3">
      <c r="A48" s="498" t="s">
        <v>649</v>
      </c>
      <c r="B48" s="498"/>
      <c r="C48" s="498"/>
      <c r="D48" s="498"/>
      <c r="E48" s="498"/>
    </row>
    <row r="49" spans="1:5" x14ac:dyDescent="0.25">
      <c r="A49" s="80"/>
      <c r="B49" s="80"/>
      <c r="C49" s="80"/>
      <c r="D49" s="80"/>
      <c r="E49" s="80"/>
    </row>
    <row r="50" spans="1:5" ht="13" x14ac:dyDescent="0.3">
      <c r="A50" s="491" t="s">
        <v>276</v>
      </c>
      <c r="B50" s="486"/>
      <c r="C50" s="486"/>
      <c r="D50" s="486"/>
    </row>
    <row r="51" spans="1:5" x14ac:dyDescent="0.25">
      <c r="A51" s="71" t="s">
        <v>319</v>
      </c>
    </row>
    <row r="55" spans="1:5" x14ac:dyDescent="0.25">
      <c r="A55" s="491" t="s">
        <v>320</v>
      </c>
      <c r="B55" s="486"/>
    </row>
    <row r="57" spans="1:5" ht="13" x14ac:dyDescent="0.3">
      <c r="A57" s="491" t="s">
        <v>277</v>
      </c>
      <c r="B57" s="486"/>
      <c r="C57" s="486"/>
      <c r="D57" s="486"/>
    </row>
  </sheetData>
  <sheetProtection selectLockedCells="1"/>
  <mergeCells count="29">
    <mergeCell ref="A50:D50"/>
    <mergeCell ref="A55:B55"/>
    <mergeCell ref="A57:D57"/>
    <mergeCell ref="A36:C36"/>
    <mergeCell ref="A37:C37"/>
    <mergeCell ref="A38:C38"/>
    <mergeCell ref="A39:C39"/>
    <mergeCell ref="A40:C40"/>
    <mergeCell ref="A47:E47"/>
    <mergeCell ref="A48:E48"/>
    <mergeCell ref="A35:C35"/>
    <mergeCell ref="E10:F10"/>
    <mergeCell ref="E11:F11"/>
    <mergeCell ref="E14:F14"/>
    <mergeCell ref="A17:D17"/>
    <mergeCell ref="A24:C24"/>
    <mergeCell ref="A25:C25"/>
    <mergeCell ref="A26:C26"/>
    <mergeCell ref="A27:C27"/>
    <mergeCell ref="A28:C28"/>
    <mergeCell ref="A29:C29"/>
    <mergeCell ref="A34:C34"/>
    <mergeCell ref="A16:D16"/>
    <mergeCell ref="E9:F9"/>
    <mergeCell ref="C1:F1"/>
    <mergeCell ref="C2:F2"/>
    <mergeCell ref="C3:F3"/>
    <mergeCell ref="E7:F7"/>
    <mergeCell ref="E8:F8"/>
  </mergeCells>
  <pageMargins left="0.78740157499999996" right="0.78740157499999996" top="0.984251969" bottom="0.984251969" header="0.4921259845" footer="0.4921259845"/>
  <pageSetup paperSize="9" scale="95"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12</vt:i4>
      </vt:variant>
    </vt:vector>
  </HeadingPairs>
  <TitlesOfParts>
    <vt:vector size="24" baseType="lpstr">
      <vt:lpstr>Explicatif</vt:lpstr>
      <vt:lpstr>PlanComptable2024</vt:lpstr>
      <vt:lpstr>Décompte FSVT</vt:lpstr>
      <vt:lpstr>Abrechnung WSSV</vt:lpstr>
      <vt:lpstr>MultiDecompte</vt:lpstr>
      <vt:lpstr>DecpteStand_SchiessplatzAbr</vt:lpstr>
      <vt:lpstr>DecpteCompetition</vt:lpstr>
      <vt:lpstr>Séance</vt:lpstr>
      <vt:lpstr>DécompteStePC</vt:lpstr>
      <vt:lpstr>PC50</vt:lpstr>
      <vt:lpstr>DcpteTireur</vt:lpstr>
      <vt:lpstr>Abrechnung Schiesskurs</vt:lpstr>
      <vt:lpstr>PlanComptable2024!Impression_des_titres</vt:lpstr>
      <vt:lpstr>PlanComptable18</vt:lpstr>
      <vt:lpstr>'Abrechnung WSSV'!Zone_d_impression</vt:lpstr>
      <vt:lpstr>DcpteTireur!Zone_d_impression</vt:lpstr>
      <vt:lpstr>'Décompte FSVT'!Zone_d_impression</vt:lpstr>
      <vt:lpstr>DécompteStePC!Zone_d_impression</vt:lpstr>
      <vt:lpstr>DecpteCompetition!Zone_d_impression</vt:lpstr>
      <vt:lpstr>DecpteStand_SchiessplatzAbr!Zone_d_impression</vt:lpstr>
      <vt:lpstr>MultiDecompte!Zone_d_impression</vt:lpstr>
      <vt:lpstr>'PC50'!Zone_d_impression</vt:lpstr>
      <vt:lpstr>PlanComptable2024!Zone_d_impression</vt:lpstr>
      <vt:lpstr>Séance!Zone_d_impression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Jean-Philippe Christinat</cp:lastModifiedBy>
  <cp:lastPrinted>2022-02-02T22:00:50Z</cp:lastPrinted>
  <dcterms:created xsi:type="dcterms:W3CDTF">2011-02-27T16:54:06Z</dcterms:created>
  <dcterms:modified xsi:type="dcterms:W3CDTF">2024-02-04T11:43:40Z</dcterms:modified>
</cp:coreProperties>
</file>