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Cathy\Desktop\"/>
    </mc:Choice>
  </mc:AlternateContent>
  <xr:revisionPtr revIDLastSave="0" documentId="13_ncr:1_{892D5D37-8958-4F3D-9E64-B3657346A8A5}" xr6:coauthVersionLast="47" xr6:coauthVersionMax="47" xr10:uidLastSave="{00000000-0000-0000-0000-000000000000}"/>
  <bookViews>
    <workbookView xWindow="-108" yWindow="-108" windowWidth="23256" windowHeight="12456" tabRatio="700" xr2:uid="{00000000-000D-0000-FFFF-FFFF00000000}"/>
  </bookViews>
  <sheets>
    <sheet name="Std El 2 pos+ ord" sheetId="2" r:id="rId1"/>
    <sheet name="90 - 57 03 couché" sheetId="14" r:id="rId2"/>
    <sheet name="Std couch El Vet" sheetId="6" r:id="rId3"/>
    <sheet name="Feuil1" sheetId="18" r:id="rId4"/>
  </sheets>
  <externalReferences>
    <externalReference r:id="rId5"/>
  </externalReferences>
  <definedNames>
    <definedName name="_xlnm._FilterDatabase" localSheetId="2" hidden="1">'Std couch El Vet'!$B$6:$L$19</definedName>
    <definedName name="df">#REF!</definedName>
    <definedName name="Elite">[1]Tireurs!$A$2:$D$66</definedName>
    <definedName name="finale" localSheetId="1">#REF!</definedName>
    <definedName name="finale">#REF!</definedName>
    <definedName name="_xlnm.Print_Titles" localSheetId="0">'Std El 2 pos+ ord'!$3:$5</definedName>
    <definedName name="qualif" localSheetId="1">#REF!</definedName>
    <definedName name="qualif">#REF!</definedName>
    <definedName name="Z_346A2B2A_6610_4658_AECC_214ED97452C3_.wvu.Cols" localSheetId="1" hidden="1">'90 - 57 03 couché'!$A:$A,'90 - 57 03 couché'!$C:$C,'90 - 57 03 couché'!$M:$M</definedName>
    <definedName name="Z_346A2B2A_6610_4658_AECC_214ED97452C3_.wvu.Cols" localSheetId="0" hidden="1">'Std El 2 pos+ ord'!$A:$A,'Std El 2 pos+ ord'!$C:$C,'Std El 2 pos+ ord'!$O:$O</definedName>
    <definedName name="Z_346A2B2A_6610_4658_AECC_214ED97452C3_.wvu.PrintArea" localSheetId="2" hidden="1">'Std couch El Vet'!$A$1:$L$41</definedName>
    <definedName name="Z_346A2B2A_6610_4658_AECC_214ED97452C3_.wvu.PrintTitles" localSheetId="0" hidden="1">'Std El 2 pos+ ord'!$3:$5</definedName>
    <definedName name="Z_6D71D140_47E9_11DC_958D_A645FD441D63_.wvu.Cols" localSheetId="1" hidden="1">'90 - 57 03 couché'!$A:$A,'90 - 57 03 couché'!$C:$C,'90 - 57 03 couché'!$M:$M</definedName>
    <definedName name="Z_6D71D140_47E9_11DC_958D_A645FD441D63_.wvu.Cols" localSheetId="0" hidden="1">'Std El 2 pos+ ord'!$A:$A,'Std El 2 pos+ ord'!$C:$C,'Std El 2 pos+ ord'!$O:$O</definedName>
    <definedName name="Z_6D71D140_47E9_11DC_958D_A645FD441D63_.wvu.PrintArea" localSheetId="2" hidden="1">'Std couch El Vet'!$A$1:$L$41</definedName>
    <definedName name="Z_6D71D140_47E9_11DC_958D_A645FD441D63_.wvu.PrintTitles" localSheetId="0" hidden="1">'Std El 2 pos+ ord'!$3:$5</definedName>
    <definedName name="Z_7E713042_9E27_4F4D_83EE_C1BBA4E2F4C7_.wvu.Cols" localSheetId="1" hidden="1">'90 - 57 03 couché'!$A:$A,'90 - 57 03 couché'!$C:$C,'90 - 57 03 couché'!$M:$M</definedName>
    <definedName name="Z_7E713042_9E27_4F4D_83EE_C1BBA4E2F4C7_.wvu.Cols" localSheetId="0" hidden="1">'Std El 2 pos+ ord'!$A:$A,'Std El 2 pos+ ord'!$C:$C,'Std El 2 pos+ ord'!$O:$O</definedName>
    <definedName name="Z_7E713042_9E27_4F4D_83EE_C1BBA4E2F4C7_.wvu.PrintArea" localSheetId="2" hidden="1">'Std couch El Vet'!$A$1:$L$41</definedName>
    <definedName name="Z_7E713042_9E27_4F4D_83EE_C1BBA4E2F4C7_.wvu.PrintTitles" localSheetId="0" hidden="1">'Std El 2 pos+ ord'!$3:$5</definedName>
    <definedName name="Z_AE8B8412_F7C4_4371_BA0F_9EFD7340D8C4_.wvu.Cols" localSheetId="1" hidden="1">'90 - 57 03 couché'!$A:$A,'90 - 57 03 couché'!$C:$C,'90 - 57 03 couché'!$M:$M</definedName>
    <definedName name="Z_AE8B8412_F7C4_4371_BA0F_9EFD7340D8C4_.wvu.Cols" localSheetId="0" hidden="1">'Std El 2 pos+ ord'!$A:$A,'Std El 2 pos+ ord'!$C:$C,'Std El 2 pos+ ord'!$O:$O</definedName>
    <definedName name="Z_AE8B8412_F7C4_4371_BA0F_9EFD7340D8C4_.wvu.PrintArea" localSheetId="2" hidden="1">'Std couch El Vet'!$A$1:$L$41</definedName>
    <definedName name="Z_AE8B8412_F7C4_4371_BA0F_9EFD7340D8C4_.wvu.PrintTitles" localSheetId="0" hidden="1">'Std El 2 pos+ ord'!$3:$5</definedName>
    <definedName name="Z_B178019D_525C_4543_AD5F_0141E976F5D0_.wvu.Cols" localSheetId="1" hidden="1">'90 - 57 03 couché'!$A:$A,'90 - 57 03 couché'!$C:$C,'90 - 57 03 couché'!$M:$M</definedName>
    <definedName name="Z_B178019D_525C_4543_AD5F_0141E976F5D0_.wvu.Cols" localSheetId="0" hidden="1">'Std El 2 pos+ ord'!$A:$A,'Std El 2 pos+ ord'!$C:$C,'Std El 2 pos+ ord'!$O:$O</definedName>
    <definedName name="Z_B178019D_525C_4543_AD5F_0141E976F5D0_.wvu.PrintArea" localSheetId="2" hidden="1">'Std couch El Vet'!$A$1:$L$41</definedName>
    <definedName name="Z_B178019D_525C_4543_AD5F_0141E976F5D0_.wvu.PrintTitles" localSheetId="0" hidden="1">'Std El 2 pos+ ord'!$3:$5</definedName>
    <definedName name="Z_BA4957C1_511F_42E0_8D16_46CE51F365EE_.wvu.Cols" localSheetId="1" hidden="1">'90 - 57 03 couché'!$A:$A,'90 - 57 03 couché'!$C:$C,'90 - 57 03 couché'!$M:$M</definedName>
    <definedName name="Z_BA4957C1_511F_42E0_8D16_46CE51F365EE_.wvu.Cols" localSheetId="0" hidden="1">'Std El 2 pos+ ord'!$A:$A,'Std El 2 pos+ ord'!$C:$C,'Std El 2 pos+ ord'!$O:$O</definedName>
    <definedName name="Z_BA4957C1_511F_42E0_8D16_46CE51F365EE_.wvu.PrintArea" localSheetId="2" hidden="1">'Std couch El Vet'!$A$1:$L$41</definedName>
    <definedName name="Z_BA4957C1_511F_42E0_8D16_46CE51F365EE_.wvu.PrintTitles" localSheetId="0" hidden="1">'Std El 2 pos+ ord'!$3:$5</definedName>
    <definedName name="Z_D50D9063_7A19_453D_9C5D_186F4309DF19_.wvu.Cols" localSheetId="1" hidden="1">'90 - 57 03 couché'!$A:$A,'90 - 57 03 couché'!$C:$C,'90 - 57 03 couché'!$M:$M</definedName>
    <definedName name="Z_D50D9063_7A19_453D_9C5D_186F4309DF19_.wvu.Cols" localSheetId="0" hidden="1">'Std El 2 pos+ ord'!$A:$A,'Std El 2 pos+ ord'!$C:$C,'Std El 2 pos+ ord'!$O:$O</definedName>
    <definedName name="Z_D50D9063_7A19_453D_9C5D_186F4309DF19_.wvu.PrintArea" localSheetId="2" hidden="1">'Std couch El Vet'!$A$1:$L$41</definedName>
    <definedName name="Z_D50D9063_7A19_453D_9C5D_186F4309DF19_.wvu.PrintTitles" localSheetId="0" hidden="1">'Std El 2 pos+ ord'!$3:$5</definedName>
    <definedName name="Z_EC51AADA_7E66_4955_B8DA_4A65CE56CA39_.wvu.Cols" localSheetId="1" hidden="1">'90 - 57 03 couché'!$A:$A,'90 - 57 03 couché'!$C:$C,'90 - 57 03 couché'!$M:$M</definedName>
    <definedName name="Z_EC51AADA_7E66_4955_B8DA_4A65CE56CA39_.wvu.Cols" localSheetId="0" hidden="1">'Std El 2 pos+ ord'!$A:$A,'Std El 2 pos+ ord'!$C:$C,'Std El 2 pos+ ord'!$O:$O</definedName>
    <definedName name="Z_EC51AADA_7E66_4955_B8DA_4A65CE56CA39_.wvu.PrintArea" localSheetId="2" hidden="1">'Std couch El Vet'!$A$1:$L$41</definedName>
    <definedName name="Z_EC51AADA_7E66_4955_B8DA_4A65CE56CA39_.wvu.PrintTitles" localSheetId="0" hidden="1">'Std El 2 pos+ ord'!$3:$5</definedName>
    <definedName name="_xlnm.Print_Area" localSheetId="1">'90 - 57 03 couché'!$B$1:$N$45</definedName>
    <definedName name="_xlnm.Print_Area" localSheetId="2">'Std couch El Vet'!$A$1:$M$45</definedName>
    <definedName name="_xlnm.Print_Area" localSheetId="0">'Std El 2 pos+ ord'!$A$1:$N$27</definedName>
  </definedNames>
  <calcPr calcId="191029"/>
  <customWorkbookViews>
    <customWorkbookView name="Privee - Affichage personnalisé" guid="{B178019D-525C-4543-AD5F-0141E976F5D0}" mergeInterval="0" personalView="1" maximized="1" windowWidth="1020" windowHeight="629" activeSheetId="8"/>
    <customWorkbookView name="pc36 - Affichage personnalisé" guid="{7E713042-9E27-4F4D-83EE-C1BBA4E2F4C7}" mergeInterval="0" personalView="1" maximized="1" windowWidth="1020" windowHeight="564" activeSheetId="2"/>
    <customWorkbookView name="Administrator - Affichage personnalisé" guid="{EC51AADA-7E66-4955-B8DA-4A65CE56CA39}" mergeInterval="0" personalView="1" maximized="1" xWindow="1" yWindow="1" windowWidth="1024" windowHeight="547" activeSheetId="6"/>
    <customWorkbookView name="Bertrand - Affichage personnalisé" guid="{346A2B2A-6610-4658-AECC-214ED97452C3}" mergeInterval="0" personalView="1" maximized="1" windowWidth="1020" windowHeight="620" activeSheetId="1"/>
    <customWorkbookView name="Abgottspon Alfred - Persönliche Ansicht" guid="{BA4957C1-511F-42E0-8D16-46CE51F365EE}" mergeInterval="0" personalView="1" maximized="1" windowWidth="1020" windowHeight="632" activeSheetId="1"/>
    <customWorkbookView name="Alfred Abgottspon - Persönliche Ansicht" guid="{D50D9063-7A19-453D-9C5D-186F4309DF19}" mergeInterval="0" personalView="1" maximized="1" windowWidth="1020" windowHeight="596" activeSheetId="7"/>
    <customWorkbookView name="Privat - Affichage personnalisé" guid="{6D71D140-47E9-11DC-958D-A645FD441D63}" mergeInterval="0" personalView="1" maximized="1" windowWidth="794" windowHeight="567" activeSheetId="7" showFormulaBar="0" showStatusbar="0"/>
    <customWorkbookView name="Cathy - Affichage personnalisé" guid="{AE8B8412-F7C4-4371-BA0F-9EFD7340D8C4}" mergeInterval="0" personalView="1" maximized="1" xWindow="1" yWindow="1" windowWidth="1276" windowHeight="760" activeSheetId="8"/>
  </customWorkbookViews>
</workbook>
</file>

<file path=xl/calcChain.xml><?xml version="1.0" encoding="utf-8"?>
<calcChain xmlns="http://schemas.openxmlformats.org/spreadsheetml/2006/main">
  <c r="I23" i="2" l="1"/>
  <c r="M10" i="2" l="1"/>
  <c r="M9" i="2"/>
  <c r="M7" i="2"/>
  <c r="M11" i="2"/>
  <c r="M12" i="2"/>
  <c r="M8" i="2"/>
  <c r="I10" i="2"/>
  <c r="I9" i="2"/>
  <c r="I7" i="2"/>
  <c r="I11" i="2"/>
  <c r="I12" i="2"/>
  <c r="I8" i="2"/>
  <c r="M26" i="2"/>
  <c r="N26" i="2" s="1"/>
  <c r="M28" i="2"/>
  <c r="I28" i="2" l="1"/>
  <c r="M27" i="2"/>
  <c r="N27" i="2" s="1"/>
  <c r="I29" i="2"/>
  <c r="L6" i="14"/>
  <c r="L10" i="14"/>
  <c r="L17" i="14"/>
  <c r="J33" i="6"/>
  <c r="J42" i="6"/>
  <c r="J38" i="6"/>
  <c r="J37" i="6"/>
  <c r="J44" i="6"/>
  <c r="M15" i="2"/>
  <c r="L16" i="14"/>
  <c r="L9" i="14"/>
  <c r="L14" i="14"/>
  <c r="L26" i="14"/>
  <c r="L42" i="14"/>
  <c r="L29" i="14"/>
  <c r="L34" i="14"/>
  <c r="L28" i="14"/>
  <c r="L39" i="14"/>
  <c r="L37" i="14"/>
  <c r="L30" i="14"/>
  <c r="L27" i="14"/>
  <c r="L43" i="14"/>
  <c r="L44" i="14"/>
  <c r="L35" i="14"/>
  <c r="L32" i="14"/>
  <c r="L31" i="14"/>
  <c r="L40" i="14"/>
  <c r="L41" i="14"/>
  <c r="L33" i="14"/>
  <c r="L36" i="14"/>
  <c r="N28" i="2" l="1"/>
  <c r="J18" i="6"/>
  <c r="J43" i="6"/>
  <c r="J39" i="6"/>
  <c r="J40" i="6"/>
  <c r="J35" i="6"/>
  <c r="J31" i="6"/>
  <c r="J36" i="6"/>
  <c r="J41" i="6"/>
  <c r="J30" i="6"/>
  <c r="J29" i="6"/>
  <c r="J32" i="6"/>
  <c r="J34" i="6"/>
  <c r="J21" i="6"/>
  <c r="J19" i="6"/>
  <c r="J10" i="6" l="1"/>
  <c r="J9" i="6"/>
  <c r="J14" i="6"/>
  <c r="J6" i="6"/>
  <c r="J11" i="6"/>
  <c r="J22" i="6"/>
  <c r="J13" i="6"/>
  <c r="J17" i="6"/>
  <c r="J16" i="6"/>
  <c r="J8" i="6"/>
  <c r="J12" i="6"/>
  <c r="J7" i="6"/>
  <c r="J20" i="6"/>
  <c r="J15" i="6"/>
  <c r="M24" i="2"/>
  <c r="N24" i="2" s="1"/>
  <c r="L7" i="14" l="1"/>
  <c r="L8" i="14"/>
  <c r="L38" i="14"/>
  <c r="N32" i="2"/>
  <c r="N33" i="2"/>
  <c r="M31" i="2"/>
  <c r="I31" i="2"/>
  <c r="M30" i="2"/>
  <c r="I30" i="2"/>
  <c r="M29" i="2"/>
  <c r="M23" i="2"/>
  <c r="N23" i="2" s="1"/>
  <c r="M25" i="2"/>
  <c r="N25" i="2" s="1"/>
  <c r="N30" i="2" l="1"/>
  <c r="N31" i="2"/>
  <c r="N29" i="2"/>
  <c r="O29" i="2" s="1"/>
  <c r="O28" i="2"/>
  <c r="M32" i="14"/>
  <c r="M31" i="14"/>
  <c r="M34" i="14"/>
  <c r="M26" i="14"/>
  <c r="O27" i="2" l="1"/>
  <c r="O23" i="2"/>
  <c r="O26" i="2"/>
  <c r="L12" i="14"/>
  <c r="M13" i="14" s="1"/>
  <c r="I16" i="2"/>
  <c r="I15" i="2"/>
  <c r="L11" i="14"/>
  <c r="L19" i="14"/>
  <c r="L15" i="14"/>
  <c r="L18" i="14"/>
  <c r="M12" i="14" l="1"/>
  <c r="M14" i="14"/>
  <c r="M7" i="14"/>
  <c r="M11" i="14"/>
  <c r="M9" i="14"/>
  <c r="N15" i="2"/>
  <c r="O15" i="2" s="1"/>
  <c r="N13" i="2"/>
  <c r="N8" i="2"/>
  <c r="M8" i="14"/>
  <c r="N12" i="2"/>
  <c r="N16" i="2"/>
  <c r="O16" i="2" s="1"/>
  <c r="N9" i="2"/>
  <c r="N14" i="2"/>
  <c r="N11" i="2"/>
  <c r="N7" i="2"/>
  <c r="O13" i="2" l="1"/>
  <c r="O7" i="2"/>
  <c r="O14" i="2"/>
  <c r="O11" i="2"/>
  <c r="N10" i="2"/>
  <c r="O9" i="2" s="1"/>
  <c r="O10" i="2" l="1"/>
  <c r="O8" i="2"/>
  <c r="O12" i="2"/>
</calcChain>
</file>

<file path=xl/sharedStrings.xml><?xml version="1.0" encoding="utf-8"?>
<sst xmlns="http://schemas.openxmlformats.org/spreadsheetml/2006/main" count="170" uniqueCount="101">
  <si>
    <t>Fusil Standard - Couché</t>
  </si>
  <si>
    <t>Rang</t>
  </si>
  <si>
    <t>Name</t>
  </si>
  <si>
    <t>Wohnort</t>
  </si>
  <si>
    <t>Couché - Liegend</t>
  </si>
  <si>
    <t>Genou - Kniend</t>
  </si>
  <si>
    <t>Nom</t>
  </si>
  <si>
    <t>Localité</t>
  </si>
  <si>
    <t>Tot.</t>
  </si>
  <si>
    <t>TOTAL</t>
  </si>
  <si>
    <t>Appui</t>
  </si>
  <si>
    <t>Place</t>
  </si>
  <si>
    <t>Cou</t>
  </si>
  <si>
    <t>Gen</t>
  </si>
  <si>
    <t>Total</t>
  </si>
  <si>
    <t>Fusil Standard - 2 Pos.</t>
  </si>
  <si>
    <t>Vannay Rémy</t>
  </si>
  <si>
    <t>Vionnaz</t>
  </si>
  <si>
    <t>Hager Frédy</t>
  </si>
  <si>
    <t>Lens</t>
  </si>
  <si>
    <t>Standardgewehr - 2 Stel.</t>
  </si>
  <si>
    <t xml:space="preserve">                          Standardgewehr - Liegend</t>
  </si>
  <si>
    <t>Les Haudères</t>
  </si>
  <si>
    <t xml:space="preserve"> </t>
  </si>
  <si>
    <t>Nax</t>
  </si>
  <si>
    <t>Giottonini Mirko</t>
  </si>
  <si>
    <t>Vex</t>
  </si>
  <si>
    <t>Maschio Reynald</t>
  </si>
  <si>
    <t>Gaspoz Sylvia</t>
  </si>
  <si>
    <t>Saxon</t>
  </si>
  <si>
    <t>Bramois</t>
  </si>
  <si>
    <t>Aproz</t>
  </si>
  <si>
    <t>Tschopp Claude</t>
  </si>
  <si>
    <t>Val-d'Illiez</t>
  </si>
  <si>
    <t>Défago Ephrem</t>
  </si>
  <si>
    <t>Monthey</t>
  </si>
  <si>
    <t>Zentriegen Romeo</t>
  </si>
  <si>
    <t>Sturmgewehr - 2 Stel</t>
  </si>
  <si>
    <t>Locher Rolf</t>
  </si>
  <si>
    <t>Fusil  - Couché</t>
  </si>
  <si>
    <t>Visp</t>
  </si>
  <si>
    <t xml:space="preserve">                          Gewehr - Liegend</t>
  </si>
  <si>
    <t xml:space="preserve">Ordonnance  - 2 Pos  </t>
  </si>
  <si>
    <t>Emery Willy</t>
  </si>
  <si>
    <t>Botyre</t>
  </si>
  <si>
    <t>Noti Christian</t>
  </si>
  <si>
    <t>Blatter Herbert</t>
  </si>
  <si>
    <t>Zumstein Fabian</t>
  </si>
  <si>
    <t>Maître Pierre-Antoine</t>
  </si>
  <si>
    <t>Guérin Jérôme</t>
  </si>
  <si>
    <t>Susten</t>
  </si>
  <si>
    <t>Morard Eric</t>
  </si>
  <si>
    <t>Bellwald Herbert</t>
  </si>
  <si>
    <t>Décaillet Gérard</t>
  </si>
  <si>
    <t>Granger Yvan</t>
  </si>
  <si>
    <t>Grimentz</t>
  </si>
  <si>
    <t>Pellet Jacques</t>
  </si>
  <si>
    <t>Métrailler Jacques</t>
  </si>
  <si>
    <t>Métrailler Alphonse</t>
  </si>
  <si>
    <t>Logean Kévin</t>
  </si>
  <si>
    <t>Gex Fabry Félicie</t>
  </si>
  <si>
    <t>Léoncini Cyril</t>
  </si>
  <si>
    <t>Elsener Claude</t>
  </si>
  <si>
    <t>Duay Martial</t>
  </si>
  <si>
    <t>Duay Florian</t>
  </si>
  <si>
    <t>Décaillet Romain</t>
  </si>
  <si>
    <t>Maître Pierre André</t>
  </si>
  <si>
    <t>Bucher Hugo</t>
  </si>
  <si>
    <t>Champéry</t>
  </si>
  <si>
    <t>Heinzmann Roland</t>
  </si>
  <si>
    <t>Evolène</t>
  </si>
  <si>
    <t>Eison</t>
  </si>
  <si>
    <t>Muraz</t>
  </si>
  <si>
    <t>Collombey</t>
  </si>
  <si>
    <t>Collombey Muraz</t>
  </si>
  <si>
    <t>Les Evouettes</t>
  </si>
  <si>
    <t>Naters</t>
  </si>
  <si>
    <t>Choëx</t>
  </si>
  <si>
    <t>Vogel Malorie</t>
  </si>
  <si>
    <t>300M - 2025</t>
  </si>
  <si>
    <t xml:space="preserve">     300M / Elite - 2025</t>
  </si>
  <si>
    <t xml:space="preserve">     300M /  2025</t>
  </si>
  <si>
    <t xml:space="preserve">  300M / Elites - 2025</t>
  </si>
  <si>
    <t xml:space="preserve">  300M/Senior &amp; Vétéran - 2025</t>
  </si>
  <si>
    <t>Ried-Brig</t>
  </si>
  <si>
    <t>Gamsen</t>
  </si>
  <si>
    <t>13x</t>
  </si>
  <si>
    <t>14x</t>
  </si>
  <si>
    <t>Eyholz</t>
  </si>
  <si>
    <t>10x</t>
  </si>
  <si>
    <t>12x</t>
  </si>
  <si>
    <t>2x</t>
  </si>
  <si>
    <t>Cat D - Couché</t>
  </si>
  <si>
    <t>Cat E - Couché</t>
  </si>
  <si>
    <t>7x</t>
  </si>
  <si>
    <t>Zentriegen Kevin</t>
  </si>
  <si>
    <t>Vouardoux Patrice</t>
  </si>
  <si>
    <t xml:space="preserve">                          Kat D - Liegend</t>
  </si>
  <si>
    <t xml:space="preserve">Kat E - Liegend </t>
  </si>
  <si>
    <t>18x</t>
  </si>
  <si>
    <t>16x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</si>
</sst>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0.0;[Red]0.0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color indexed="9"/>
      <name val="Arial"/>
      <family val="2"/>
    </font>
    <font>
      <i/>
      <sz val="8"/>
      <name val="Arial Narrow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  <font>
      <sz val="11"/>
      <name val="Arial"/>
      <family val="2"/>
    </font>
    <font>
      <sz val="14"/>
      <name val="Arial Black"/>
      <family val="2"/>
    </font>
    <font>
      <sz val="10"/>
      <name val="Arial Black"/>
      <family val="2"/>
    </font>
    <font>
      <sz val="12"/>
      <name val="Arial Black"/>
      <family val="2"/>
    </font>
    <font>
      <i/>
      <sz val="12"/>
      <name val="Arial Black"/>
      <family val="2"/>
    </font>
    <font>
      <sz val="12"/>
      <name val="Arial Black"/>
      <family val="2"/>
    </font>
    <font>
      <i/>
      <sz val="12"/>
      <name val="Arial Black"/>
      <family val="2"/>
    </font>
    <font>
      <sz val="14"/>
      <name val="Arial Black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1"/>
      <name val="Arial Black"/>
      <family val="2"/>
    </font>
    <font>
      <sz val="8"/>
      <name val="Arial Narrow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4" fontId="21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Continuous" vertical="center"/>
    </xf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24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1" fillId="0" borderId="0" xfId="0" applyFont="1"/>
    <xf numFmtId="0" fontId="29" fillId="0" borderId="0" xfId="0" applyFont="1"/>
    <xf numFmtId="164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Continuous" vertical="center"/>
    </xf>
    <xf numFmtId="0" fontId="17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16" fillId="0" borderId="0" xfId="0" quotePrefix="1" applyFont="1" applyAlignment="1">
      <alignment horizontal="right" vertical="center"/>
    </xf>
    <xf numFmtId="164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0" borderId="0" xfId="0" quotePrefix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65" fontId="0" fillId="0" borderId="0" xfId="0" applyNumberFormat="1"/>
    <xf numFmtId="0" fontId="19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164" fontId="10" fillId="2" borderId="0" xfId="0" applyNumberFormat="1" applyFont="1" applyFill="1" applyAlignment="1">
      <alignment vertical="center"/>
    </xf>
    <xf numFmtId="164" fontId="1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452437</xdr:colOff>
      <xdr:row>4</xdr:row>
      <xdr:rowOff>0</xdr:rowOff>
    </xdr:to>
    <xdr:sp macro="" textlink="">
      <xdr:nvSpPr>
        <xdr:cNvPr id="2081" name="Rectangle 2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>
          <a:spLocks noChangeArrowheads="1"/>
        </xdr:cNvSpPr>
      </xdr:nvSpPr>
      <xdr:spPr bwMode="auto">
        <a:xfrm>
          <a:off x="0" y="627063"/>
          <a:ext cx="6032500" cy="3175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6029325" cy="3238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</xdr:col>
      <xdr:colOff>657225</xdr:colOff>
      <xdr:row>1</xdr:row>
      <xdr:rowOff>180975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00125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CH" sz="1100"/>
        </a:p>
      </xdr:txBody>
    </xdr:sp>
    <xdr:clientData/>
  </xdr:oneCellAnchor>
  <xdr:oneCellAnchor>
    <xdr:from>
      <xdr:col>3</xdr:col>
      <xdr:colOff>657225</xdr:colOff>
      <xdr:row>18</xdr:row>
      <xdr:rowOff>180975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0125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CH" sz="1100"/>
        </a:p>
      </xdr:txBody>
    </xdr:sp>
    <xdr:clientData/>
  </xdr:oneCellAnchor>
  <xdr:oneCellAnchor>
    <xdr:from>
      <xdr:col>7</xdr:col>
      <xdr:colOff>657225</xdr:colOff>
      <xdr:row>26</xdr:row>
      <xdr:rowOff>180975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52875" y="464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C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6927</xdr:colOff>
      <xdr:row>2</xdr:row>
      <xdr:rowOff>1</xdr:rowOff>
    </xdr:from>
    <xdr:to>
      <xdr:col>11</xdr:col>
      <xdr:colOff>519545</xdr:colOff>
      <xdr:row>4</xdr:row>
      <xdr:rowOff>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927" y="630383"/>
          <a:ext cx="6767945" cy="263237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39690</xdr:colOff>
      <xdr:row>22</xdr:row>
      <xdr:rowOff>0</xdr:rowOff>
    </xdr:from>
    <xdr:to>
      <xdr:col>12</xdr:col>
      <xdr:colOff>1</xdr:colOff>
      <xdr:row>24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9690" y="4727864"/>
          <a:ext cx="6575856" cy="32904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</xdr:row>
      <xdr:rowOff>0</xdr:rowOff>
    </xdr:from>
    <xdr:to>
      <xdr:col>9</xdr:col>
      <xdr:colOff>433389</xdr:colOff>
      <xdr:row>4</xdr:row>
      <xdr:rowOff>0</xdr:rowOff>
    </xdr:to>
    <xdr:sp macro="" textlink="">
      <xdr:nvSpPr>
        <xdr:cNvPr id="21536" name="Rectangle 1">
          <a:extLst>
            <a:ext uri="{FF2B5EF4-FFF2-40B4-BE49-F238E27FC236}">
              <a16:creationId xmlns:a16="http://schemas.microsoft.com/office/drawing/2014/main" id="{00000000-0008-0000-0200-000020540000}"/>
            </a:ext>
          </a:extLst>
        </xdr:cNvPr>
        <xdr:cNvSpPr>
          <a:spLocks noChangeArrowheads="1"/>
        </xdr:cNvSpPr>
      </xdr:nvSpPr>
      <xdr:spPr bwMode="auto">
        <a:xfrm>
          <a:off x="2" y="633413"/>
          <a:ext cx="6310312" cy="2571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</xdr:colOff>
      <xdr:row>24</xdr:row>
      <xdr:rowOff>242000</xdr:rowOff>
    </xdr:from>
    <xdr:to>
      <xdr:col>9</xdr:col>
      <xdr:colOff>428625</xdr:colOff>
      <xdr:row>27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" y="5623625"/>
          <a:ext cx="6305549" cy="258063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S-M%202006\Dokumente%20und%20Einstellungen\Alfred_2\Lokale%20Einstellungen\Temporary%20Internet%20Files\OLK73\2.%20TIR%20=%20Match%20\%20Sportif\SVTS%20-%20Groupes\Finale\Eli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"/>
      <sheetName val="Tireurs"/>
    </sheetNames>
    <sheetDataSet>
      <sheetData sheetId="0" refreshError="1"/>
      <sheetData sheetId="1">
        <row r="2">
          <cell r="A2">
            <v>0</v>
          </cell>
          <cell r="D2" t="str">
            <v>MIEGE - 1</v>
          </cell>
        </row>
        <row r="3">
          <cell r="A3">
            <v>1</v>
          </cell>
          <cell r="B3" t="str">
            <v>Mathieu</v>
          </cell>
          <cell r="C3" t="str">
            <v>Gilbert</v>
          </cell>
          <cell r="D3" t="str">
            <v>Miège 1</v>
          </cell>
        </row>
        <row r="4">
          <cell r="A4">
            <v>2</v>
          </cell>
          <cell r="B4" t="str">
            <v>Clavien</v>
          </cell>
          <cell r="C4" t="str">
            <v>Alfred</v>
          </cell>
          <cell r="D4" t="str">
            <v>Miège 1</v>
          </cell>
        </row>
        <row r="5">
          <cell r="A5">
            <v>3</v>
          </cell>
          <cell r="B5" t="str">
            <v>Sierro</v>
          </cell>
          <cell r="C5" t="str">
            <v>Claude</v>
          </cell>
          <cell r="D5" t="str">
            <v>Miège 1</v>
          </cell>
        </row>
        <row r="6">
          <cell r="A6">
            <v>4</v>
          </cell>
          <cell r="B6" t="str">
            <v>Furrer</v>
          </cell>
          <cell r="C6" t="str">
            <v>Nicole</v>
          </cell>
          <cell r="D6" t="str">
            <v>Miège 1</v>
          </cell>
        </row>
        <row r="7">
          <cell r="A7">
            <v>10</v>
          </cell>
          <cell r="D7" t="str">
            <v>NATERS - 1</v>
          </cell>
        </row>
        <row r="8">
          <cell r="A8">
            <v>11</v>
          </cell>
          <cell r="B8" t="str">
            <v>Imhof</v>
          </cell>
          <cell r="C8" t="str">
            <v>Stefan</v>
          </cell>
          <cell r="D8" t="str">
            <v>Naters 1</v>
          </cell>
        </row>
        <row r="9">
          <cell r="A9">
            <v>12</v>
          </cell>
          <cell r="B9" t="str">
            <v>Gasser</v>
          </cell>
          <cell r="C9" t="str">
            <v>André</v>
          </cell>
          <cell r="D9" t="str">
            <v>Naters 1</v>
          </cell>
        </row>
        <row r="10">
          <cell r="A10">
            <v>13</v>
          </cell>
          <cell r="B10" t="str">
            <v>Steffen</v>
          </cell>
          <cell r="C10" t="str">
            <v>Cäsar</v>
          </cell>
          <cell r="D10" t="str">
            <v>Naters 1</v>
          </cell>
        </row>
        <row r="11">
          <cell r="A11">
            <v>14</v>
          </cell>
          <cell r="B11" t="str">
            <v>Clausen</v>
          </cell>
          <cell r="C11" t="str">
            <v>Leo</v>
          </cell>
          <cell r="D11" t="str">
            <v>Naters 1</v>
          </cell>
        </row>
        <row r="12">
          <cell r="A12">
            <v>20</v>
          </cell>
          <cell r="D12" t="str">
            <v>NATERS - 2</v>
          </cell>
        </row>
        <row r="13">
          <cell r="A13">
            <v>21</v>
          </cell>
          <cell r="B13" t="str">
            <v>Ritz</v>
          </cell>
          <cell r="C13" t="str">
            <v>Beat</v>
          </cell>
          <cell r="D13" t="str">
            <v>Naters 2</v>
          </cell>
        </row>
        <row r="14">
          <cell r="A14">
            <v>22</v>
          </cell>
          <cell r="B14" t="str">
            <v>Mutter</v>
          </cell>
          <cell r="C14" t="str">
            <v>Urs</v>
          </cell>
          <cell r="D14" t="str">
            <v>Naters 2</v>
          </cell>
        </row>
        <row r="15">
          <cell r="A15">
            <v>23</v>
          </cell>
          <cell r="B15" t="str">
            <v>Imhof</v>
          </cell>
          <cell r="C15" t="str">
            <v>Erwin</v>
          </cell>
          <cell r="D15" t="str">
            <v>Naters 2</v>
          </cell>
        </row>
        <row r="16">
          <cell r="A16">
            <v>24</v>
          </cell>
          <cell r="B16" t="str">
            <v>Ritz</v>
          </cell>
          <cell r="C16" t="str">
            <v>René</v>
          </cell>
          <cell r="D16" t="str">
            <v>Naters 2</v>
          </cell>
        </row>
        <row r="17">
          <cell r="A17">
            <v>30</v>
          </cell>
          <cell r="D17" t="str">
            <v>ST-LEONARD - 1</v>
          </cell>
        </row>
        <row r="18">
          <cell r="A18">
            <v>31</v>
          </cell>
          <cell r="B18" t="str">
            <v>Tissières</v>
          </cell>
          <cell r="C18" t="str">
            <v>Jean-Denis</v>
          </cell>
          <cell r="D18" t="str">
            <v>St-Léonard 1</v>
          </cell>
        </row>
        <row r="19">
          <cell r="A19">
            <v>32</v>
          </cell>
          <cell r="B19" t="str">
            <v>Schwéry</v>
          </cell>
          <cell r="C19" t="str">
            <v>Eric</v>
          </cell>
          <cell r="D19" t="str">
            <v>St-Léonard 1</v>
          </cell>
        </row>
        <row r="20">
          <cell r="A20">
            <v>33</v>
          </cell>
          <cell r="B20" t="str">
            <v>Morard</v>
          </cell>
          <cell r="C20" t="str">
            <v>Eric</v>
          </cell>
          <cell r="D20" t="str">
            <v>St-Léonard 1</v>
          </cell>
        </row>
        <row r="21">
          <cell r="A21">
            <v>34</v>
          </cell>
          <cell r="B21" t="str">
            <v>Kalbermatten</v>
          </cell>
          <cell r="C21" t="str">
            <v>Stéphane</v>
          </cell>
          <cell r="D21" t="str">
            <v>St-Léonard 1</v>
          </cell>
        </row>
        <row r="22">
          <cell r="A22">
            <v>40</v>
          </cell>
          <cell r="D22" t="str">
            <v>ST-MAURICE</v>
          </cell>
        </row>
        <row r="23">
          <cell r="A23">
            <v>41</v>
          </cell>
          <cell r="B23" t="str">
            <v>Ducret</v>
          </cell>
          <cell r="C23" t="str">
            <v>Pierre</v>
          </cell>
          <cell r="D23" t="str">
            <v>St-Maurice</v>
          </cell>
        </row>
        <row r="24">
          <cell r="A24">
            <v>42</v>
          </cell>
          <cell r="B24" t="str">
            <v>Brügger</v>
          </cell>
          <cell r="C24" t="str">
            <v>Jean-Luc</v>
          </cell>
          <cell r="D24" t="str">
            <v>St-Maurice</v>
          </cell>
        </row>
        <row r="25">
          <cell r="A25">
            <v>43</v>
          </cell>
          <cell r="B25" t="str">
            <v>Tille</v>
          </cell>
          <cell r="C25" t="str">
            <v>Thierry</v>
          </cell>
          <cell r="D25" t="str">
            <v>St-Maurice</v>
          </cell>
        </row>
        <row r="26">
          <cell r="A26">
            <v>44</v>
          </cell>
          <cell r="B26" t="str">
            <v>Rime</v>
          </cell>
          <cell r="C26" t="str">
            <v>Jean-Louis</v>
          </cell>
          <cell r="D26" t="str">
            <v>St-Maurice</v>
          </cell>
        </row>
        <row r="27">
          <cell r="A27">
            <v>50</v>
          </cell>
          <cell r="D27" t="str">
            <v>STALDENRIED - 1</v>
          </cell>
        </row>
        <row r="28">
          <cell r="A28">
            <v>51</v>
          </cell>
          <cell r="B28" t="str">
            <v>Furrer</v>
          </cell>
          <cell r="C28" t="str">
            <v>Marinus</v>
          </cell>
          <cell r="D28" t="str">
            <v>Staldenried 1</v>
          </cell>
        </row>
        <row r="29">
          <cell r="A29">
            <v>52</v>
          </cell>
          <cell r="B29" t="str">
            <v>Brigger</v>
          </cell>
          <cell r="C29" t="str">
            <v>Alex</v>
          </cell>
          <cell r="D29" t="str">
            <v>Staldenried 1</v>
          </cell>
        </row>
        <row r="30">
          <cell r="A30">
            <v>53</v>
          </cell>
          <cell r="B30" t="str">
            <v>Furrer</v>
          </cell>
          <cell r="C30" t="str">
            <v>Georg</v>
          </cell>
          <cell r="D30" t="str">
            <v>Staldenried 1</v>
          </cell>
        </row>
        <row r="31">
          <cell r="A31">
            <v>54</v>
          </cell>
          <cell r="B31" t="str">
            <v>Abgottspon</v>
          </cell>
          <cell r="C31" t="str">
            <v>Christian</v>
          </cell>
          <cell r="D31" t="str">
            <v>Staldenried 1</v>
          </cell>
        </row>
        <row r="32">
          <cell r="A32">
            <v>60</v>
          </cell>
          <cell r="D32" t="str">
            <v>STALDENRIED - 2</v>
          </cell>
        </row>
        <row r="33">
          <cell r="A33">
            <v>61</v>
          </cell>
          <cell r="B33" t="str">
            <v>Abgottspon</v>
          </cell>
          <cell r="C33" t="str">
            <v>Susan</v>
          </cell>
          <cell r="D33" t="str">
            <v>Staldenried 2</v>
          </cell>
        </row>
        <row r="34">
          <cell r="A34">
            <v>62</v>
          </cell>
          <cell r="B34" t="str">
            <v>Furrer</v>
          </cell>
          <cell r="C34" t="str">
            <v>Emeli</v>
          </cell>
          <cell r="D34" t="str">
            <v>Staldenried 2</v>
          </cell>
        </row>
        <row r="35">
          <cell r="A35">
            <v>63</v>
          </cell>
          <cell r="B35" t="str">
            <v>Abgottspon</v>
          </cell>
          <cell r="C35" t="str">
            <v>Paul</v>
          </cell>
          <cell r="D35" t="str">
            <v>Staldenried 2</v>
          </cell>
        </row>
        <row r="36">
          <cell r="A36">
            <v>64</v>
          </cell>
          <cell r="B36" t="str">
            <v>Abgottspon</v>
          </cell>
          <cell r="C36" t="str">
            <v>Ivo</v>
          </cell>
          <cell r="D36" t="str">
            <v>Staldenried 2</v>
          </cell>
        </row>
        <row r="37">
          <cell r="A37">
            <v>70</v>
          </cell>
          <cell r="D37" t="str">
            <v>VETROZ - 1</v>
          </cell>
        </row>
        <row r="38">
          <cell r="A38">
            <v>71</v>
          </cell>
          <cell r="B38" t="str">
            <v>Zufferey</v>
          </cell>
          <cell r="C38" t="str">
            <v>Christian</v>
          </cell>
          <cell r="D38" t="str">
            <v>Vétroz 1</v>
          </cell>
        </row>
        <row r="39">
          <cell r="A39">
            <v>72</v>
          </cell>
          <cell r="B39" t="str">
            <v>Bagnoud</v>
          </cell>
          <cell r="C39" t="str">
            <v>Roland</v>
          </cell>
          <cell r="D39" t="str">
            <v>Vétroz 1</v>
          </cell>
        </row>
        <row r="40">
          <cell r="A40">
            <v>73</v>
          </cell>
          <cell r="B40" t="str">
            <v>Pillet</v>
          </cell>
          <cell r="C40" t="str">
            <v>Olivier</v>
          </cell>
          <cell r="D40" t="str">
            <v>Vétroz 1</v>
          </cell>
        </row>
        <row r="41">
          <cell r="A41">
            <v>74</v>
          </cell>
          <cell r="B41" t="str">
            <v>Cottagnoud</v>
          </cell>
          <cell r="C41" t="str">
            <v>Olivier</v>
          </cell>
          <cell r="D41" t="str">
            <v>Vétroz 1</v>
          </cell>
        </row>
        <row r="42">
          <cell r="A42">
            <v>80</v>
          </cell>
          <cell r="D42" t="str">
            <v>VETROZ - 2</v>
          </cell>
        </row>
        <row r="43">
          <cell r="A43">
            <v>81</v>
          </cell>
          <cell r="B43" t="str">
            <v>Délitroz</v>
          </cell>
          <cell r="C43" t="str">
            <v>André</v>
          </cell>
          <cell r="D43" t="str">
            <v>Vétroz 2</v>
          </cell>
        </row>
        <row r="44">
          <cell r="A44">
            <v>82</v>
          </cell>
          <cell r="B44" t="str">
            <v>Délitroz</v>
          </cell>
          <cell r="C44" t="str">
            <v>Michel</v>
          </cell>
          <cell r="D44" t="str">
            <v>Vétroz 2</v>
          </cell>
        </row>
        <row r="45">
          <cell r="A45">
            <v>83</v>
          </cell>
          <cell r="B45" t="str">
            <v>Moren</v>
          </cell>
          <cell r="C45" t="str">
            <v>Gladius</v>
          </cell>
          <cell r="D45" t="str">
            <v>Vétroz 2</v>
          </cell>
        </row>
        <row r="46">
          <cell r="A46">
            <v>84</v>
          </cell>
          <cell r="B46" t="str">
            <v>Germanier</v>
          </cell>
          <cell r="C46" t="str">
            <v>Edward</v>
          </cell>
          <cell r="D46" t="str">
            <v>Vétroz 2</v>
          </cell>
        </row>
        <row r="47">
          <cell r="A47">
            <v>90</v>
          </cell>
          <cell r="D47" t="str">
            <v>VIEGE - 1</v>
          </cell>
        </row>
        <row r="48">
          <cell r="A48">
            <v>91</v>
          </cell>
          <cell r="B48" t="str">
            <v>Kalbermatter</v>
          </cell>
          <cell r="C48" t="str">
            <v>Martin</v>
          </cell>
          <cell r="D48" t="str">
            <v>Viège 1</v>
          </cell>
        </row>
        <row r="49">
          <cell r="A49">
            <v>92</v>
          </cell>
          <cell r="B49" t="str">
            <v>Ebener</v>
          </cell>
          <cell r="C49" t="str">
            <v>Pius</v>
          </cell>
          <cell r="D49" t="str">
            <v>Viège 1</v>
          </cell>
        </row>
        <row r="50">
          <cell r="A50">
            <v>93</v>
          </cell>
          <cell r="B50" t="str">
            <v>Salzgeber</v>
          </cell>
          <cell r="C50" t="str">
            <v>Erich</v>
          </cell>
          <cell r="D50" t="str">
            <v>Viège 1</v>
          </cell>
        </row>
        <row r="51">
          <cell r="A51">
            <v>94</v>
          </cell>
          <cell r="B51" t="str">
            <v>Henzen</v>
          </cell>
          <cell r="C51" t="str">
            <v>Alwin</v>
          </cell>
          <cell r="D51" t="str">
            <v>Viège 1</v>
          </cell>
        </row>
        <row r="52">
          <cell r="A52">
            <v>100</v>
          </cell>
        </row>
        <row r="53">
          <cell r="A53">
            <v>101</v>
          </cell>
        </row>
        <row r="54">
          <cell r="A54">
            <v>102</v>
          </cell>
        </row>
        <row r="55">
          <cell r="A55">
            <v>103</v>
          </cell>
        </row>
        <row r="56">
          <cell r="A56">
            <v>104</v>
          </cell>
        </row>
        <row r="57">
          <cell r="A57">
            <v>110</v>
          </cell>
        </row>
        <row r="58">
          <cell r="A58">
            <v>111</v>
          </cell>
        </row>
        <row r="59">
          <cell r="A59">
            <v>112</v>
          </cell>
        </row>
        <row r="60">
          <cell r="A60">
            <v>113</v>
          </cell>
        </row>
        <row r="61">
          <cell r="A61">
            <v>114</v>
          </cell>
        </row>
        <row r="62">
          <cell r="A62">
            <v>120</v>
          </cell>
        </row>
        <row r="63">
          <cell r="A63">
            <v>121</v>
          </cell>
        </row>
        <row r="64">
          <cell r="A64">
            <v>122</v>
          </cell>
        </row>
        <row r="65">
          <cell r="A65">
            <v>123</v>
          </cell>
        </row>
        <row r="66">
          <cell r="A66">
            <v>124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drawing" Target="../drawings/drawing3.xml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33"/>
  <sheetViews>
    <sheetView showGridLines="0" showZeros="0" tabSelected="1" topLeftCell="B1" zoomScale="120" zoomScaleNormal="120" workbookViewId="0">
      <selection activeCell="B12" sqref="B12:B14"/>
    </sheetView>
  </sheetViews>
  <sheetFormatPr baseColWidth="10" defaultColWidth="11.5546875" defaultRowHeight="24.75" customHeight="1" x14ac:dyDescent="0.25"/>
  <cols>
    <col min="1" max="1" width="5.6640625" style="24" hidden="1" customWidth="1"/>
    <col min="2" max="2" width="4.88671875" style="25" customWidth="1"/>
    <col min="3" max="3" width="3.6640625" style="25" hidden="1" customWidth="1"/>
    <col min="4" max="4" width="22.6640625" style="26" customWidth="1"/>
    <col min="5" max="5" width="11.33203125" style="27" customWidth="1"/>
    <col min="6" max="8" width="5.88671875" style="28" customWidth="1"/>
    <col min="9" max="9" width="4.88671875" style="11" customWidth="1"/>
    <col min="10" max="12" width="5.88671875" style="28" customWidth="1"/>
    <col min="13" max="13" width="4.88671875" style="11" customWidth="1"/>
    <col min="14" max="14" width="6.88671875" style="28" customWidth="1"/>
    <col min="15" max="15" width="5.6640625" style="23" hidden="1" customWidth="1"/>
    <col min="16" max="16" width="5.6640625" style="25" customWidth="1"/>
    <col min="17" max="16384" width="11.5546875" style="26"/>
  </cols>
  <sheetData>
    <row r="1" spans="1:16" s="36" customFormat="1" ht="30" customHeight="1" x14ac:dyDescent="0.4">
      <c r="A1" s="35"/>
      <c r="B1" s="43" t="s">
        <v>15</v>
      </c>
      <c r="C1" s="43"/>
      <c r="D1" s="43"/>
      <c r="E1" s="43"/>
      <c r="F1" s="47" t="s">
        <v>79</v>
      </c>
      <c r="G1" s="74"/>
      <c r="H1" s="44"/>
      <c r="I1" s="43"/>
      <c r="J1" s="43"/>
      <c r="K1" s="46"/>
      <c r="L1" s="43"/>
      <c r="M1" s="43"/>
      <c r="N1" s="45" t="s">
        <v>20</v>
      </c>
      <c r="O1" s="37"/>
      <c r="P1" s="60"/>
    </row>
    <row r="2" spans="1:16" ht="20.100000000000001" customHeight="1" x14ac:dyDescent="0.25">
      <c r="A2" s="32"/>
      <c r="B2" s="10"/>
      <c r="C2" s="10"/>
      <c r="D2" s="33"/>
    </row>
    <row r="3" spans="1:16" s="3" customFormat="1" ht="10.199999999999999" x14ac:dyDescent="0.25">
      <c r="A3" s="1"/>
      <c r="B3" s="2" t="s">
        <v>1</v>
      </c>
      <c r="C3" s="2"/>
      <c r="D3" s="3" t="s">
        <v>2</v>
      </c>
      <c r="E3" s="3" t="s">
        <v>3</v>
      </c>
      <c r="F3" s="4" t="s">
        <v>4</v>
      </c>
      <c r="G3" s="4"/>
      <c r="H3" s="4"/>
      <c r="I3" s="8"/>
      <c r="J3" s="4" t="s">
        <v>5</v>
      </c>
      <c r="K3" s="4"/>
      <c r="L3" s="4"/>
      <c r="M3" s="8"/>
      <c r="N3" s="2"/>
      <c r="P3" s="2"/>
    </row>
    <row r="4" spans="1:16" s="3" customFormat="1" ht="10.199999999999999" x14ac:dyDescent="0.25">
      <c r="A4" s="1"/>
      <c r="B4" s="2" t="s">
        <v>1</v>
      </c>
      <c r="C4" s="2"/>
      <c r="D4" s="3" t="s">
        <v>6</v>
      </c>
      <c r="E4" s="3" t="s">
        <v>7</v>
      </c>
      <c r="F4" s="2">
        <v>1</v>
      </c>
      <c r="G4" s="2">
        <v>2</v>
      </c>
      <c r="H4" s="2">
        <v>3</v>
      </c>
      <c r="I4" s="9" t="s">
        <v>8</v>
      </c>
      <c r="J4" s="2">
        <v>4</v>
      </c>
      <c r="K4" s="2">
        <v>5</v>
      </c>
      <c r="L4" s="2">
        <v>6</v>
      </c>
      <c r="M4" s="9" t="s">
        <v>8</v>
      </c>
      <c r="N4" s="2" t="s">
        <v>9</v>
      </c>
      <c r="O4" s="3" t="s">
        <v>10</v>
      </c>
      <c r="P4" s="2"/>
    </row>
    <row r="5" spans="1:16" s="23" customFormat="1" ht="6.9" customHeight="1" x14ac:dyDescent="0.25">
      <c r="A5" s="21"/>
      <c r="B5" s="22"/>
      <c r="C5" s="22"/>
      <c r="F5" s="22"/>
      <c r="G5" s="22"/>
      <c r="H5" s="22"/>
      <c r="I5" s="11"/>
      <c r="J5" s="22"/>
      <c r="K5" s="22">
        <v>0</v>
      </c>
      <c r="L5" s="22"/>
      <c r="M5" s="11"/>
      <c r="N5" s="22"/>
      <c r="P5" s="22"/>
    </row>
    <row r="6" spans="1:16" s="14" customFormat="1" ht="6.9" customHeight="1" x14ac:dyDescent="0.25">
      <c r="A6" s="12" t="s">
        <v>11</v>
      </c>
      <c r="B6" s="13" t="s">
        <v>1</v>
      </c>
      <c r="C6" s="13"/>
      <c r="D6" s="14" t="s">
        <v>6</v>
      </c>
      <c r="E6" s="29" t="s">
        <v>7</v>
      </c>
      <c r="F6" s="13"/>
      <c r="G6" s="13"/>
      <c r="H6" s="13"/>
      <c r="I6" s="15" t="s">
        <v>12</v>
      </c>
      <c r="J6" s="13">
        <v>4</v>
      </c>
      <c r="K6" s="13">
        <v>0</v>
      </c>
      <c r="L6" s="13"/>
      <c r="M6" s="15" t="s">
        <v>13</v>
      </c>
      <c r="N6" s="13" t="s">
        <v>14</v>
      </c>
      <c r="O6" s="30" t="s">
        <v>10</v>
      </c>
      <c r="P6" s="13"/>
    </row>
    <row r="7" spans="1:16" s="42" customFormat="1" ht="17.100000000000001" customHeight="1" x14ac:dyDescent="0.25">
      <c r="A7" s="40">
        <v>4</v>
      </c>
      <c r="B7" s="78">
        <v>1</v>
      </c>
      <c r="C7" s="41"/>
      <c r="D7" s="42" t="s">
        <v>51</v>
      </c>
      <c r="E7" s="27" t="s">
        <v>19</v>
      </c>
      <c r="F7" s="34">
        <v>97</v>
      </c>
      <c r="G7" s="34">
        <v>98</v>
      </c>
      <c r="H7" s="34">
        <v>97</v>
      </c>
      <c r="I7" s="80">
        <f>SUM(F7:H7)</f>
        <v>292</v>
      </c>
      <c r="J7" s="34">
        <v>86</v>
      </c>
      <c r="K7" s="34">
        <v>88</v>
      </c>
      <c r="L7" s="34">
        <v>94</v>
      </c>
      <c r="M7" s="80">
        <f>SUM(J7:L7)</f>
        <v>268</v>
      </c>
      <c r="N7" s="62">
        <f>SUM(M7,I7)</f>
        <v>560</v>
      </c>
      <c r="O7" s="42" t="str">
        <f>CONCATENATE(N7,100+L7,100+K7,100+J7,100+H7,100+G7,100+F7)</f>
        <v>560194188186197198197</v>
      </c>
      <c r="P7" s="34" t="s">
        <v>87</v>
      </c>
    </row>
    <row r="8" spans="1:16" s="42" customFormat="1" ht="17.100000000000001" customHeight="1" x14ac:dyDescent="0.25">
      <c r="A8" s="40"/>
      <c r="B8" s="78">
        <v>2</v>
      </c>
      <c r="C8" s="41"/>
      <c r="D8" s="42" t="s">
        <v>18</v>
      </c>
      <c r="E8" s="27" t="s">
        <v>24</v>
      </c>
      <c r="F8" s="34">
        <v>95</v>
      </c>
      <c r="G8" s="34">
        <v>97</v>
      </c>
      <c r="H8" s="34">
        <v>95</v>
      </c>
      <c r="I8" s="80">
        <f>SUM(F8:H8)</f>
        <v>287</v>
      </c>
      <c r="J8" s="34">
        <v>91</v>
      </c>
      <c r="K8" s="34">
        <v>94</v>
      </c>
      <c r="L8" s="34">
        <v>88</v>
      </c>
      <c r="M8" s="80">
        <f>SUM(J8:L8)</f>
        <v>273</v>
      </c>
      <c r="N8" s="62">
        <f>SUM(M8,I8)</f>
        <v>560</v>
      </c>
      <c r="O8" s="42" t="str">
        <f>CONCATENATE(N8,100+L8,100+K8,100+J8,100+H8,100+G8,100+F8)</f>
        <v>560188194191195197195</v>
      </c>
      <c r="P8" s="34" t="s">
        <v>86</v>
      </c>
    </row>
    <row r="9" spans="1:16" s="42" customFormat="1" ht="17.100000000000001" customHeight="1" x14ac:dyDescent="0.25">
      <c r="A9" s="40"/>
      <c r="B9" s="78">
        <v>3</v>
      </c>
      <c r="C9" s="41"/>
      <c r="D9" s="42" t="s">
        <v>38</v>
      </c>
      <c r="E9" s="27" t="s">
        <v>50</v>
      </c>
      <c r="F9" s="34">
        <v>93</v>
      </c>
      <c r="G9" s="34">
        <v>91</v>
      </c>
      <c r="H9" s="34">
        <v>96</v>
      </c>
      <c r="I9" s="80">
        <f>SUM(F9:H9)</f>
        <v>280</v>
      </c>
      <c r="J9" s="34">
        <v>81</v>
      </c>
      <c r="K9" s="34">
        <v>92</v>
      </c>
      <c r="L9" s="34">
        <v>88</v>
      </c>
      <c r="M9" s="80">
        <f>SUM(J9:L9)</f>
        <v>261</v>
      </c>
      <c r="N9" s="62">
        <f>SUM(M9,I9)</f>
        <v>541</v>
      </c>
      <c r="O9" s="42" t="str">
        <f>CONCATENATE(N9,100+L9,100+K9,100+J9,100+H9,100+G9,100+F9)</f>
        <v>541188192181196191193</v>
      </c>
      <c r="P9" s="34"/>
    </row>
    <row r="10" spans="1:16" s="42" customFormat="1" ht="17.100000000000001" customHeight="1" x14ac:dyDescent="0.25">
      <c r="A10" s="40"/>
      <c r="B10" s="78">
        <v>4</v>
      </c>
      <c r="C10" s="41"/>
      <c r="D10" s="42" t="s">
        <v>54</v>
      </c>
      <c r="E10" s="27" t="s">
        <v>72</v>
      </c>
      <c r="F10" s="34">
        <v>94</v>
      </c>
      <c r="G10" s="34">
        <v>94</v>
      </c>
      <c r="H10" s="34">
        <v>83</v>
      </c>
      <c r="I10" s="80">
        <f>SUM(F10:H10)</f>
        <v>271</v>
      </c>
      <c r="J10" s="34">
        <v>89</v>
      </c>
      <c r="K10" s="34">
        <v>89</v>
      </c>
      <c r="L10" s="34">
        <v>90</v>
      </c>
      <c r="M10" s="80">
        <f>SUM(J10:L10)</f>
        <v>268</v>
      </c>
      <c r="N10" s="62">
        <f>SUM(M10,I10)</f>
        <v>539</v>
      </c>
      <c r="O10" s="42" t="str">
        <f>CONCATENATE(N10,100+L10,100+K10,100+J10,100+H10,100+G10,100+F10)</f>
        <v>539190189189183194194</v>
      </c>
      <c r="P10" s="34"/>
    </row>
    <row r="11" spans="1:16" s="42" customFormat="1" ht="17.100000000000001" customHeight="1" x14ac:dyDescent="0.25">
      <c r="A11" s="40">
        <v>2</v>
      </c>
      <c r="B11" s="78">
        <v>5</v>
      </c>
      <c r="C11" s="41"/>
      <c r="D11" s="42" t="s">
        <v>49</v>
      </c>
      <c r="E11" s="27" t="s">
        <v>17</v>
      </c>
      <c r="F11" s="34">
        <v>94</v>
      </c>
      <c r="G11" s="34">
        <v>91</v>
      </c>
      <c r="H11" s="34">
        <v>93</v>
      </c>
      <c r="I11" s="80">
        <f>SUM(F11:H11)</f>
        <v>278</v>
      </c>
      <c r="J11" s="34">
        <v>89</v>
      </c>
      <c r="K11" s="34">
        <v>77</v>
      </c>
      <c r="L11" s="34">
        <v>79</v>
      </c>
      <c r="M11" s="80">
        <f>SUM(J11:L11)</f>
        <v>245</v>
      </c>
      <c r="N11" s="62">
        <f>SUM(M11,I11)</f>
        <v>523</v>
      </c>
      <c r="O11" s="42" t="str">
        <f>CONCATENATE(N11,100+L11,100+K11,100+J11,100+H11,100+G11,100+F11)</f>
        <v>523179177189193191194</v>
      </c>
      <c r="P11" s="34"/>
    </row>
    <row r="12" spans="1:16" s="42" customFormat="1" ht="17.100000000000001" customHeight="1" x14ac:dyDescent="0.25">
      <c r="A12" s="40">
        <v>9</v>
      </c>
      <c r="B12" s="78"/>
      <c r="C12" s="41"/>
      <c r="E12" s="27"/>
      <c r="F12" s="34"/>
      <c r="G12" s="34"/>
      <c r="H12" s="34"/>
      <c r="I12" s="80">
        <f t="shared" ref="I12" si="0">SUM(F12:H12)</f>
        <v>0</v>
      </c>
      <c r="J12" s="34"/>
      <c r="K12" s="34"/>
      <c r="L12" s="34"/>
      <c r="M12" s="80">
        <f t="shared" ref="M12" si="1">SUM(J12:L12)</f>
        <v>0</v>
      </c>
      <c r="N12" s="62">
        <f t="shared" ref="N12" si="2">SUM(M12,I12)</f>
        <v>0</v>
      </c>
      <c r="O12" s="42" t="str">
        <f t="shared" ref="O12" si="3">CONCATENATE(N12,100+L12,100+K12,100+J12,100+H12,100+G12,100+F12)</f>
        <v>0100100100100100100</v>
      </c>
      <c r="P12" s="34"/>
    </row>
    <row r="13" spans="1:16" s="42" customFormat="1" ht="17.100000000000001" customHeight="1" x14ac:dyDescent="0.25">
      <c r="A13" s="40">
        <v>8</v>
      </c>
      <c r="B13" s="78"/>
      <c r="C13" s="41"/>
      <c r="E13" s="27"/>
      <c r="F13" s="34"/>
      <c r="G13" s="34"/>
      <c r="H13" s="34"/>
      <c r="I13" s="80"/>
      <c r="J13" s="34"/>
      <c r="K13" s="34"/>
      <c r="L13" s="34"/>
      <c r="M13" s="80"/>
      <c r="N13" s="62">
        <f t="shared" ref="N13:N14" si="4">SUM(M13,I13)</f>
        <v>0</v>
      </c>
      <c r="O13" s="42" t="str">
        <f t="shared" ref="O13:O14" si="5">CONCATENATE(N13,100+L13,100+K13,100+J13,100+H13,100+G13,100+F13)</f>
        <v>0100100100100100100</v>
      </c>
      <c r="P13" s="34"/>
    </row>
    <row r="14" spans="1:16" s="42" customFormat="1" ht="17.100000000000001" customHeight="1" x14ac:dyDescent="0.25">
      <c r="A14" s="40">
        <v>13</v>
      </c>
      <c r="B14" s="78"/>
      <c r="C14" s="41"/>
      <c r="E14" s="27"/>
      <c r="F14" s="34"/>
      <c r="G14" s="34"/>
      <c r="H14" s="34"/>
      <c r="I14" s="80"/>
      <c r="J14" s="34"/>
      <c r="K14" s="34"/>
      <c r="L14" s="34"/>
      <c r="M14" s="81"/>
      <c r="N14" s="62">
        <f t="shared" si="4"/>
        <v>0</v>
      </c>
      <c r="O14" s="42" t="str">
        <f t="shared" si="5"/>
        <v>0100100100100100100</v>
      </c>
      <c r="P14" s="34"/>
    </row>
    <row r="15" spans="1:16" s="42" customFormat="1" ht="17.100000000000001" customHeight="1" x14ac:dyDescent="0.25">
      <c r="A15" s="40">
        <v>11</v>
      </c>
      <c r="B15" s="78"/>
      <c r="C15" s="41"/>
      <c r="E15" s="27"/>
      <c r="F15" s="34"/>
      <c r="G15" s="34"/>
      <c r="H15" s="34"/>
      <c r="I15" s="80">
        <f t="shared" ref="I15:I16" si="6">SUM(F15:H15)</f>
        <v>0</v>
      </c>
      <c r="J15" s="34"/>
      <c r="K15" s="34"/>
      <c r="L15" s="34"/>
      <c r="M15" s="81">
        <f t="shared" ref="M15" si="7">SUM(J15:L15)</f>
        <v>0</v>
      </c>
      <c r="N15" s="62">
        <f t="shared" ref="N15:N16" si="8">SUM(M15,I15)</f>
        <v>0</v>
      </c>
      <c r="O15" s="42" t="str">
        <f t="shared" ref="O15:O16" si="9">CONCATENATE(N15,100+L15,100+K15,100+J15,100+H15,100+G15,100+F15)</f>
        <v>0100100100100100100</v>
      </c>
      <c r="P15" s="34"/>
    </row>
    <row r="16" spans="1:16" s="42" customFormat="1" ht="17.100000000000001" customHeight="1" x14ac:dyDescent="0.25">
      <c r="A16" s="40">
        <v>1</v>
      </c>
      <c r="B16" s="78"/>
      <c r="C16" s="41"/>
      <c r="E16" s="27"/>
      <c r="F16" s="34"/>
      <c r="G16" s="34"/>
      <c r="H16" s="34"/>
      <c r="I16" s="80">
        <f t="shared" si="6"/>
        <v>0</v>
      </c>
      <c r="J16" s="34"/>
      <c r="K16" s="34"/>
      <c r="L16" s="34"/>
      <c r="M16" s="81"/>
      <c r="N16" s="62">
        <f t="shared" si="8"/>
        <v>0</v>
      </c>
      <c r="O16" s="42" t="str">
        <f t="shared" si="9"/>
        <v>0100100100100100100</v>
      </c>
      <c r="P16" s="34"/>
    </row>
    <row r="17" spans="1:18" ht="24.75" customHeight="1" x14ac:dyDescent="0.25">
      <c r="G17" s="7" t="s">
        <v>23</v>
      </c>
      <c r="J17" s="7" t="s">
        <v>23</v>
      </c>
    </row>
    <row r="18" spans="1:18" s="53" customFormat="1" ht="30" customHeight="1" x14ac:dyDescent="0.25">
      <c r="A18" s="48"/>
      <c r="B18" s="43" t="s">
        <v>42</v>
      </c>
      <c r="C18" s="49"/>
      <c r="D18" s="49"/>
      <c r="E18" s="75"/>
      <c r="F18" s="47" t="s">
        <v>79</v>
      </c>
      <c r="G18" s="73"/>
      <c r="H18" s="49"/>
      <c r="I18" s="43"/>
      <c r="J18" s="51"/>
      <c r="K18" s="49"/>
      <c r="L18" s="49"/>
      <c r="M18" s="51"/>
      <c r="N18" s="45" t="s">
        <v>37</v>
      </c>
      <c r="P18" s="59"/>
    </row>
    <row r="19" spans="1:18" ht="20.100000000000001" customHeight="1" x14ac:dyDescent="0.25">
      <c r="A19" s="32"/>
      <c r="B19" s="10"/>
      <c r="C19" s="10"/>
      <c r="D19" s="33"/>
      <c r="J19"/>
    </row>
    <row r="20" spans="1:18" s="3" customFormat="1" ht="10.199999999999999" x14ac:dyDescent="0.25">
      <c r="A20" s="1"/>
      <c r="B20" s="2" t="s">
        <v>1</v>
      </c>
      <c r="C20" s="2"/>
      <c r="D20" s="3" t="s">
        <v>2</v>
      </c>
      <c r="E20" s="3" t="s">
        <v>3</v>
      </c>
      <c r="F20" s="4" t="s">
        <v>4</v>
      </c>
      <c r="G20" s="4"/>
      <c r="H20" s="4"/>
      <c r="I20" s="8"/>
      <c r="J20" s="4" t="s">
        <v>5</v>
      </c>
      <c r="K20" s="4"/>
      <c r="L20" s="4"/>
      <c r="M20" s="8"/>
      <c r="N20" s="2"/>
      <c r="P20" s="2"/>
    </row>
    <row r="21" spans="1:18" s="3" customFormat="1" ht="10.199999999999999" x14ac:dyDescent="0.25">
      <c r="A21" s="1"/>
      <c r="B21" s="2" t="s">
        <v>1</v>
      </c>
      <c r="C21" s="2"/>
      <c r="D21" s="3" t="s">
        <v>6</v>
      </c>
      <c r="E21" s="3" t="s">
        <v>7</v>
      </c>
      <c r="F21" s="2">
        <v>1</v>
      </c>
      <c r="G21" s="2">
        <v>2</v>
      </c>
      <c r="H21" s="2">
        <v>3</v>
      </c>
      <c r="I21" s="9" t="s">
        <v>8</v>
      </c>
      <c r="J21" s="2">
        <v>4</v>
      </c>
      <c r="K21" s="2">
        <v>5</v>
      </c>
      <c r="L21" s="2">
        <v>6</v>
      </c>
      <c r="M21" s="9" t="s">
        <v>8</v>
      </c>
      <c r="N21" s="2" t="s">
        <v>9</v>
      </c>
      <c r="O21" s="3" t="s">
        <v>10</v>
      </c>
      <c r="P21" s="2"/>
    </row>
    <row r="22" spans="1:18" ht="12.75" customHeight="1" x14ac:dyDescent="0.25">
      <c r="J22"/>
    </row>
    <row r="23" spans="1:18" s="18" customFormat="1" ht="17.100000000000001" customHeight="1" x14ac:dyDescent="0.25">
      <c r="A23" s="16">
        <v>8</v>
      </c>
      <c r="B23" s="78">
        <v>1</v>
      </c>
      <c r="C23" s="27"/>
      <c r="D23" s="42" t="s">
        <v>25</v>
      </c>
      <c r="E23" s="27" t="s">
        <v>19</v>
      </c>
      <c r="F23" s="82">
        <v>88</v>
      </c>
      <c r="G23" s="82">
        <v>82</v>
      </c>
      <c r="H23" s="82">
        <v>93</v>
      </c>
      <c r="I23" s="80">
        <f>SUM(F23:H23)</f>
        <v>263</v>
      </c>
      <c r="J23" s="34">
        <v>73</v>
      </c>
      <c r="K23" s="34">
        <v>72</v>
      </c>
      <c r="L23" s="34">
        <v>82</v>
      </c>
      <c r="M23" s="83">
        <f>SUM(J23+K23+L23)</f>
        <v>227</v>
      </c>
      <c r="N23" s="61">
        <f t="shared" ref="N23:N28" si="10">SUM(M23,I23)</f>
        <v>490</v>
      </c>
      <c r="O23" s="18" t="e">
        <f>CONCATENATE(N23,100+L23,100+K23,100+#REF!,100+H23,100+G23,100+F23)</f>
        <v>#REF!</v>
      </c>
      <c r="P23" s="17"/>
      <c r="Q23" s="8"/>
      <c r="R23" s="2"/>
    </row>
    <row r="24" spans="1:18" s="18" customFormat="1" ht="17.100000000000001" customHeight="1" x14ac:dyDescent="0.25">
      <c r="A24" s="16">
        <v>11</v>
      </c>
      <c r="B24" s="78"/>
      <c r="C24" s="27"/>
      <c r="D24" s="42"/>
      <c r="E24" s="27"/>
      <c r="F24" s="82"/>
      <c r="G24" s="82"/>
      <c r="H24" s="82"/>
      <c r="I24" s="80"/>
      <c r="J24" s="34"/>
      <c r="K24" s="34"/>
      <c r="L24" s="34"/>
      <c r="M24" s="83">
        <f>SUM(J24+K24+L24)</f>
        <v>0</v>
      </c>
      <c r="N24" s="61">
        <f t="shared" si="10"/>
        <v>0</v>
      </c>
      <c r="O24" s="4"/>
      <c r="P24" s="17"/>
      <c r="Q24" s="9"/>
      <c r="R24" s="2"/>
    </row>
    <row r="25" spans="1:18" s="18" customFormat="1" ht="17.100000000000001" customHeight="1" x14ac:dyDescent="0.25">
      <c r="A25" s="16">
        <v>1</v>
      </c>
      <c r="B25" s="78"/>
      <c r="C25" s="27"/>
      <c r="D25" s="42"/>
      <c r="E25" s="27"/>
      <c r="F25" s="82"/>
      <c r="G25" s="82"/>
      <c r="H25" s="82"/>
      <c r="I25" s="80"/>
      <c r="J25" s="34"/>
      <c r="K25" s="34"/>
      <c r="L25" s="34"/>
      <c r="M25" s="83">
        <f>SUM(J25+K25+L25)</f>
        <v>0</v>
      </c>
      <c r="N25" s="61">
        <f t="shared" si="10"/>
        <v>0</v>
      </c>
      <c r="O25" s="2"/>
      <c r="P25" s="2"/>
    </row>
    <row r="26" spans="1:18" s="18" customFormat="1" ht="17.100000000000001" customHeight="1" x14ac:dyDescent="0.25">
      <c r="A26" s="16">
        <v>2</v>
      </c>
      <c r="B26" s="78"/>
      <c r="C26" s="27"/>
      <c r="D26" s="42"/>
      <c r="E26" s="27"/>
      <c r="F26" s="82"/>
      <c r="G26" s="82"/>
      <c r="H26" s="80"/>
      <c r="I26" s="80"/>
      <c r="J26" s="82"/>
      <c r="K26" s="34"/>
      <c r="L26" s="34"/>
      <c r="M26" s="83">
        <f>SUM(J26+K26+L26)</f>
        <v>0</v>
      </c>
      <c r="N26" s="61">
        <f t="shared" si="10"/>
        <v>0</v>
      </c>
      <c r="O26" s="18" t="e">
        <f>CONCATENATE(N26,100+L26,100+K26,100+#REF!,100+H26,100+G26,100+F26)</f>
        <v>#REF!</v>
      </c>
      <c r="P26" s="17"/>
    </row>
    <row r="27" spans="1:18" s="18" customFormat="1" ht="17.100000000000001" customHeight="1" x14ac:dyDescent="0.25">
      <c r="A27" s="16">
        <v>3</v>
      </c>
      <c r="B27" s="78"/>
      <c r="C27" s="27"/>
      <c r="D27" s="42"/>
      <c r="E27" s="27"/>
      <c r="F27" s="82"/>
      <c r="G27" s="82"/>
      <c r="H27" s="82"/>
      <c r="I27" s="80"/>
      <c r="J27" s="34"/>
      <c r="K27" s="34"/>
      <c r="L27" s="34"/>
      <c r="M27" s="83">
        <f>SUM(J27+K27+L27)</f>
        <v>0</v>
      </c>
      <c r="N27" s="61">
        <f t="shared" si="10"/>
        <v>0</v>
      </c>
      <c r="O27" s="18" t="e">
        <f>CONCATENATE(N27,100+L27,100+K27,100+#REF!,100+H27,100+G27,100+F27)</f>
        <v>#REF!</v>
      </c>
      <c r="P27" s="17"/>
    </row>
    <row r="28" spans="1:18" s="18" customFormat="1" ht="17.100000000000001" customHeight="1" x14ac:dyDescent="0.25">
      <c r="A28" s="16">
        <v>4</v>
      </c>
      <c r="B28" s="78"/>
      <c r="C28" s="27"/>
      <c r="D28" s="42"/>
      <c r="E28" s="27"/>
      <c r="F28" s="58"/>
      <c r="G28" s="2"/>
      <c r="H28" s="3"/>
      <c r="I28" s="80">
        <f t="shared" ref="I28" si="11">SUM(F28+G28+H28)</f>
        <v>0</v>
      </c>
      <c r="J28" s="34"/>
      <c r="K28" s="34"/>
      <c r="L28" s="34"/>
      <c r="M28" s="83">
        <f t="shared" ref="M28" si="12">SUM(J28+K28+L28)</f>
        <v>0</v>
      </c>
      <c r="N28" s="61">
        <f t="shared" si="10"/>
        <v>0</v>
      </c>
      <c r="O28" s="18" t="e">
        <f>CONCATENATE(N28,100+L28,100+K28,100+#REF!,100+H28,100+G28,100+F28)</f>
        <v>#REF!</v>
      </c>
      <c r="P28" s="17"/>
    </row>
    <row r="29" spans="1:18" s="18" customFormat="1" ht="17.100000000000001" customHeight="1" x14ac:dyDescent="0.25">
      <c r="A29" s="16">
        <v>12</v>
      </c>
      <c r="B29" s="78"/>
      <c r="C29" s="27"/>
      <c r="D29" s="42"/>
      <c r="E29" s="27"/>
      <c r="F29" s="34"/>
      <c r="G29" s="34"/>
      <c r="H29" s="34"/>
      <c r="I29" s="80">
        <f t="shared" ref="I29:I31" si="13">SUM(F29+G29+H29)</f>
        <v>0</v>
      </c>
      <c r="J29" s="82"/>
      <c r="K29" s="82"/>
      <c r="L29" s="82"/>
      <c r="M29" s="83">
        <f t="shared" ref="M29:M31" si="14">SUM(J29+K29+L29)</f>
        <v>0</v>
      </c>
      <c r="N29" s="61">
        <f t="shared" ref="N29:N33" si="15">SUM(M29,I29)</f>
        <v>0</v>
      </c>
      <c r="O29" s="18" t="e">
        <f>CONCATENATE(N29,100+L29,100+K29,100+#REF!,100+H29,100+G29,100+F29)</f>
        <v>#REF!</v>
      </c>
      <c r="P29" s="17"/>
    </row>
    <row r="30" spans="1:18" s="18" customFormat="1" ht="17.100000000000001" customHeight="1" x14ac:dyDescent="0.25">
      <c r="A30" s="16"/>
      <c r="B30" s="78"/>
      <c r="C30" s="19"/>
      <c r="D30" s="42"/>
      <c r="E30" s="27"/>
      <c r="F30" s="34"/>
      <c r="G30" s="34"/>
      <c r="H30" s="34"/>
      <c r="I30" s="80">
        <f t="shared" si="13"/>
        <v>0</v>
      </c>
      <c r="J30" s="34"/>
      <c r="K30" s="34"/>
      <c r="L30" s="34"/>
      <c r="M30" s="83">
        <f t="shared" si="14"/>
        <v>0</v>
      </c>
      <c r="N30" s="61">
        <f t="shared" si="15"/>
        <v>0</v>
      </c>
      <c r="P30" s="17"/>
    </row>
    <row r="31" spans="1:18" ht="16.95" customHeight="1" x14ac:dyDescent="0.25">
      <c r="B31" s="84"/>
      <c r="C31" s="42"/>
      <c r="D31" s="42"/>
      <c r="I31" s="11">
        <f t="shared" si="13"/>
        <v>0</v>
      </c>
      <c r="M31" s="11">
        <f t="shared" si="14"/>
        <v>0</v>
      </c>
      <c r="N31" s="61">
        <f t="shared" si="15"/>
        <v>0</v>
      </c>
    </row>
    <row r="32" spans="1:18" ht="24.75" customHeight="1" x14ac:dyDescent="0.25">
      <c r="F32" s="7"/>
      <c r="J32" s="7"/>
      <c r="N32" s="61">
        <f t="shared" si="15"/>
        <v>0</v>
      </c>
    </row>
    <row r="33" spans="14:14" ht="24.75" customHeight="1" x14ac:dyDescent="0.25">
      <c r="N33" s="61">
        <f t="shared" si="15"/>
        <v>0</v>
      </c>
    </row>
  </sheetData>
  <sortState xmlns:xlrd2="http://schemas.microsoft.com/office/spreadsheetml/2017/richdata2" ref="D7:P11">
    <sortCondition descending="1" ref="N7:N11"/>
    <sortCondition descending="1" ref="P7:P11"/>
  </sortState>
  <customSheetViews>
    <customSheetView guid="{B178019D-525C-4543-AD5F-0141E976F5D0}" scale="120" showPageBreaks="1" showGridLines="0" zeroValues="0" hiddenColumns="1" showRuler="0" topLeftCell="B1">
      <selection activeCell="D7" sqref="D7"/>
      <pageMargins left="0.39370078740157483" right="0.39370078740157483" top="0.33" bottom="0.45" header="0.31" footer="0.19685039370078741"/>
      <printOptions horizontalCentered="1"/>
      <pageSetup paperSize="9" firstPageNumber="2" orientation="portrait" useFirstPageNumber="1" horizontalDpi="4294967292" verticalDpi="4294967292" r:id="rId1"/>
      <headerFooter alignWithMargins="0"/>
    </customSheetView>
    <customSheetView guid="{7E713042-9E27-4F4D-83EE-C1BBA4E2F4C7}" scale="120" showPageBreaks="1" showGridLines="0" zeroValues="0" hiddenColumns="1" showRuler="0" topLeftCell="B1">
      <selection activeCell="F2" sqref="F2"/>
      <pageMargins left="0.39370078740157483" right="0.39370078740157483" top="0.33" bottom="0.45" header="0.31" footer="0.19685039370078741"/>
      <printOptions horizontalCentered="1"/>
      <pageSetup paperSize="9" firstPageNumber="2" orientation="portrait" useFirstPageNumber="1" horizontalDpi="4294967292" verticalDpi="4294967292" r:id="rId2"/>
      <headerFooter alignWithMargins="0"/>
    </customSheetView>
    <customSheetView guid="{EC51AADA-7E66-4955-B8DA-4A65CE56CA39}" scale="120" showPageBreaks="1" showGridLines="0" zeroValues="0" hiddenColumns="1" topLeftCell="B1">
      <selection activeCell="F7" sqref="F7"/>
      <pageMargins left="0.39370078740157483" right="0.39370078740157483" top="0.33" bottom="0.45" header="0.31" footer="0.19685039370078741"/>
      <printOptions horizontalCentered="1"/>
      <pageSetup paperSize="9" firstPageNumber="2" orientation="portrait" useFirstPageNumber="1" horizontalDpi="4294967292" verticalDpi="4294967292" r:id="rId3"/>
      <headerFooter alignWithMargins="0"/>
    </customSheetView>
    <customSheetView guid="{346A2B2A-6610-4658-AECC-214ED97452C3}" scale="120" showPageBreaks="1" showGridLines="0" zeroValues="0" hiddenColumns="1" showRuler="0" topLeftCell="B1">
      <selection activeCell="F7" sqref="F7"/>
      <pageMargins left="0.39370078740157483" right="0.39370078740157483" top="0.33" bottom="0.45" header="0.31" footer="0.19685039370078741"/>
      <printOptions horizontalCentered="1"/>
      <pageSetup paperSize="9" firstPageNumber="2" orientation="portrait" useFirstPageNumber="1" horizontalDpi="4294967292" verticalDpi="4294967292" r:id="rId4"/>
      <headerFooter alignWithMargins="0"/>
    </customSheetView>
    <customSheetView guid="{BA4957C1-511F-42E0-8D16-46CE51F365EE}" scale="120" showPageBreaks="1" showGridLines="0" zeroValues="0" hiddenColumns="1" showRuler="0" topLeftCell="B1">
      <selection activeCell="B20" sqref="B20"/>
      <pageMargins left="0.39370078740157483" right="0.39370078740157483" top="0.33" bottom="0.45" header="0.31" footer="0.19685039370078741"/>
      <printOptions horizontalCentered="1"/>
      <pageSetup paperSize="9" firstPageNumber="2" orientation="portrait" useFirstPageNumber="1" horizontalDpi="4294967292" verticalDpi="4294967292" r:id="rId5"/>
      <headerFooter alignWithMargins="0"/>
    </customSheetView>
    <customSheetView guid="{D50D9063-7A19-453D-9C5D-186F4309DF19}" scale="120" showPageBreaks="1" showGridLines="0" zeroValues="0" hiddenColumns="1" showRuler="0" topLeftCell="B1">
      <selection activeCell="B20" sqref="B20"/>
      <pageMargins left="0.39370078740157483" right="0.39370078740157483" top="0.33" bottom="0.45" header="0.31" footer="0.19685039370078741"/>
      <printOptions horizontalCentered="1"/>
      <pageSetup paperSize="9" firstPageNumber="2" orientation="portrait" useFirstPageNumber="1" horizontalDpi="4294967292" verticalDpi="4294967292" r:id="rId6"/>
      <headerFooter alignWithMargins="0"/>
    </customSheetView>
    <customSheetView guid="{6D71D140-47E9-11DC-958D-A645FD441D63}" showPageBreaks="1" showGridLines="0" zeroValues="0" hiddenColumns="1" showRuler="0" topLeftCell="B1">
      <selection activeCell="B17" sqref="B17"/>
      <pageMargins left="0.39370078740157483" right="0.39370078740157483" top="0.33" bottom="0.45" header="0.31" footer="0.19685039370078741"/>
      <printOptions horizontalCentered="1"/>
      <pageSetup paperSize="9" firstPageNumber="2" orientation="portrait" useFirstPageNumber="1" horizontalDpi="4294967292" verticalDpi="4294967292" r:id="rId7"/>
      <headerFooter alignWithMargins="0"/>
    </customSheetView>
    <customSheetView guid="{AE8B8412-F7C4-4371-BA0F-9EFD7340D8C4}" scale="120" showPageBreaks="1" showGridLines="0" zeroValues="0" hiddenColumns="1" topLeftCell="B1">
      <selection activeCell="H6" sqref="H6"/>
      <pageMargins left="0.39370078740157483" right="0.39370078740157483" top="0.33" bottom="0.45" header="0.31" footer="0.19685039370078741"/>
      <printOptions horizontalCentered="1"/>
      <pageSetup paperSize="9" firstPageNumber="2" orientation="portrait" useFirstPageNumber="1" horizontalDpi="4294967292" verticalDpi="4294967292" r:id="rId8"/>
      <headerFooter alignWithMargins="0"/>
    </customSheetView>
  </customSheetViews>
  <phoneticPr fontId="12" type="noConversion"/>
  <printOptions horizontalCentered="1"/>
  <pageMargins left="0.39370078740157483" right="0.39370078740157483" top="0.31496062992125984" bottom="0.43307086614173229" header="0.31496062992125984" footer="0.19685039370078741"/>
  <pageSetup paperSize="9" firstPageNumber="2" orientation="portrait" useFirstPageNumber="1" horizontalDpi="4294967293" verticalDpi="300" r:id="rId9"/>
  <headerFooter scaleWithDoc="0" alignWithMargins="0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44"/>
  <sheetViews>
    <sheetView showGridLines="0" showZeros="0" topLeftCell="B1" zoomScale="110" zoomScaleNormal="110" workbookViewId="0">
      <selection activeCell="F13" sqref="F13"/>
    </sheetView>
  </sheetViews>
  <sheetFormatPr baseColWidth="10" defaultColWidth="11.5546875" defaultRowHeight="24.75" customHeight="1" x14ac:dyDescent="0.25"/>
  <cols>
    <col min="1" max="1" width="5.6640625" style="6" hidden="1" customWidth="1"/>
    <col min="2" max="2" width="4.44140625" style="7" customWidth="1"/>
    <col min="3" max="3" width="3.6640625" style="7" hidden="1" customWidth="1"/>
    <col min="4" max="4" width="32.5546875" style="5" customWidth="1"/>
    <col min="5" max="5" width="13" style="27" bestFit="1" customWidth="1"/>
    <col min="6" max="11" width="6.88671875" style="7" customWidth="1"/>
    <col min="12" max="12" width="7.88671875" style="7" customWidth="1"/>
    <col min="13" max="13" width="5.6640625" style="23" hidden="1" customWidth="1"/>
    <col min="14" max="14" width="4.44140625" style="5" bestFit="1" customWidth="1"/>
    <col min="15" max="16384" width="11.5546875" style="5"/>
  </cols>
  <sheetData>
    <row r="1" spans="1:15" s="55" customFormat="1" ht="30" customHeight="1" x14ac:dyDescent="0.25">
      <c r="A1" s="54"/>
      <c r="B1" s="43" t="s">
        <v>92</v>
      </c>
      <c r="C1" s="49"/>
      <c r="D1" s="49"/>
      <c r="E1" s="75" t="s">
        <v>81</v>
      </c>
      <c r="F1" s="63"/>
      <c r="G1" s="50"/>
      <c r="H1" s="49"/>
      <c r="I1" s="49"/>
      <c r="J1" s="49"/>
      <c r="K1" s="49"/>
      <c r="L1" s="45" t="s">
        <v>97</v>
      </c>
    </row>
    <row r="2" spans="1:15" s="39" customFormat="1" ht="20.100000000000001" customHeight="1" x14ac:dyDescent="0.25">
      <c r="A2" s="38"/>
      <c r="E2" s="44"/>
      <c r="M2" s="20"/>
    </row>
    <row r="3" spans="1:15" s="3" customFormat="1" ht="10.199999999999999" x14ac:dyDescent="0.25">
      <c r="A3" s="1"/>
      <c r="B3" s="2" t="s">
        <v>1</v>
      </c>
      <c r="C3" s="2"/>
      <c r="D3" s="3" t="s">
        <v>2</v>
      </c>
      <c r="E3" s="3" t="s">
        <v>3</v>
      </c>
      <c r="F3" s="4" t="s">
        <v>4</v>
      </c>
      <c r="G3" s="4"/>
      <c r="H3" s="4"/>
      <c r="I3" s="4"/>
      <c r="J3" s="4"/>
      <c r="K3" s="4"/>
      <c r="L3" s="2"/>
    </row>
    <row r="4" spans="1:15" s="3" customFormat="1" ht="10.199999999999999" x14ac:dyDescent="0.25">
      <c r="A4" s="1"/>
      <c r="B4" s="2" t="s">
        <v>1</v>
      </c>
      <c r="C4" s="2"/>
      <c r="D4" s="3" t="s">
        <v>6</v>
      </c>
      <c r="E4" s="3" t="s">
        <v>7</v>
      </c>
      <c r="F4" s="2">
        <v>1</v>
      </c>
      <c r="G4" s="2">
        <v>2</v>
      </c>
      <c r="H4" s="2">
        <v>3</v>
      </c>
      <c r="I4" s="2">
        <v>4</v>
      </c>
      <c r="J4" s="2">
        <v>5</v>
      </c>
      <c r="K4" s="2">
        <v>6</v>
      </c>
      <c r="L4" s="2" t="s">
        <v>9</v>
      </c>
      <c r="M4" s="3" t="s">
        <v>10</v>
      </c>
    </row>
    <row r="5" spans="1:15" ht="12" customHeight="1" x14ac:dyDescent="0.25">
      <c r="F5" s="17"/>
      <c r="G5" s="17"/>
      <c r="H5" s="17"/>
      <c r="I5" s="17"/>
      <c r="J5" s="17"/>
      <c r="K5" s="17"/>
    </row>
    <row r="6" spans="1:15" s="18" customFormat="1" ht="17.100000000000001" customHeight="1" x14ac:dyDescent="0.25">
      <c r="A6" s="16">
        <v>12</v>
      </c>
      <c r="B6" s="79">
        <v>1</v>
      </c>
      <c r="C6" s="41"/>
      <c r="D6" s="86" t="s">
        <v>57</v>
      </c>
      <c r="E6" s="42" t="s">
        <v>70</v>
      </c>
      <c r="F6" s="17">
        <v>95</v>
      </c>
      <c r="G6" s="17">
        <v>92</v>
      </c>
      <c r="H6" s="17">
        <v>94</v>
      </c>
      <c r="I6" s="17">
        <v>93</v>
      </c>
      <c r="J6" s="17">
        <v>91</v>
      </c>
      <c r="K6" s="17">
        <v>97</v>
      </c>
      <c r="L6" s="61">
        <f t="shared" ref="L6:L11" si="0">SUM(F6:K6)</f>
        <v>562</v>
      </c>
      <c r="M6" s="23"/>
      <c r="N6" s="2"/>
      <c r="O6" s="19"/>
    </row>
    <row r="7" spans="1:15" ht="17.100000000000001" customHeight="1" x14ac:dyDescent="0.25">
      <c r="B7" s="79">
        <v>2</v>
      </c>
      <c r="C7" s="101"/>
      <c r="D7" s="86" t="s">
        <v>38</v>
      </c>
      <c r="E7" s="42" t="s">
        <v>50</v>
      </c>
      <c r="F7" s="17">
        <v>89</v>
      </c>
      <c r="G7" s="17">
        <v>94</v>
      </c>
      <c r="H7" s="17">
        <v>93</v>
      </c>
      <c r="I7" s="17">
        <v>93</v>
      </c>
      <c r="J7" s="17">
        <v>96</v>
      </c>
      <c r="K7" s="17">
        <v>94</v>
      </c>
      <c r="L7" s="61">
        <f t="shared" si="0"/>
        <v>559</v>
      </c>
      <c r="M7" s="18" t="str">
        <f>CONCATENATE(L7,100+K7,100+J7,100+I7,100+H7,100+G7,100+F7)</f>
        <v>559194196193193194189</v>
      </c>
      <c r="N7" s="18"/>
    </row>
    <row r="8" spans="1:15" ht="17.100000000000001" customHeight="1" x14ac:dyDescent="0.25">
      <c r="B8" s="79">
        <v>3</v>
      </c>
      <c r="C8" s="101"/>
      <c r="D8" s="86" t="s">
        <v>52</v>
      </c>
      <c r="E8" s="42" t="s">
        <v>88</v>
      </c>
      <c r="F8" s="17">
        <v>93</v>
      </c>
      <c r="G8" s="17">
        <v>96</v>
      </c>
      <c r="H8" s="17">
        <v>94</v>
      </c>
      <c r="I8" s="17">
        <v>92</v>
      </c>
      <c r="J8" s="17">
        <v>91</v>
      </c>
      <c r="K8" s="17">
        <v>92</v>
      </c>
      <c r="L8" s="61">
        <f t="shared" si="0"/>
        <v>558</v>
      </c>
      <c r="M8" s="18" t="str">
        <f>CONCATENATE(L8,100+K8,100+J8,100+I8,100+H8,100+G8,100+F8)</f>
        <v>558192191192194196193</v>
      </c>
      <c r="N8" s="18" t="s">
        <v>90</v>
      </c>
    </row>
    <row r="9" spans="1:15" s="18" customFormat="1" ht="17.100000000000001" customHeight="1" x14ac:dyDescent="0.25">
      <c r="A9" s="16">
        <v>5</v>
      </c>
      <c r="B9" s="79">
        <v>4</v>
      </c>
      <c r="C9" s="41"/>
      <c r="D9" s="86" t="s">
        <v>45</v>
      </c>
      <c r="E9" s="42" t="s">
        <v>40</v>
      </c>
      <c r="F9" s="17">
        <v>93</v>
      </c>
      <c r="G9" s="17">
        <v>93</v>
      </c>
      <c r="H9" s="17">
        <v>90</v>
      </c>
      <c r="I9" s="17">
        <v>96</v>
      </c>
      <c r="J9" s="17">
        <v>93</v>
      </c>
      <c r="K9" s="17">
        <v>93</v>
      </c>
      <c r="L9" s="61">
        <f t="shared" si="0"/>
        <v>558</v>
      </c>
      <c r="M9" s="18" t="str">
        <f>CONCATENATE(L9,100+K9,100+J9,100+I9,100+H9,100+G9,100+F9)</f>
        <v>558193193196190193193</v>
      </c>
      <c r="N9" s="19" t="s">
        <v>89</v>
      </c>
    </row>
    <row r="10" spans="1:15" s="18" customFormat="1" ht="18" customHeight="1" x14ac:dyDescent="0.25">
      <c r="A10" s="16">
        <v>1</v>
      </c>
      <c r="B10" s="79">
        <v>5</v>
      </c>
      <c r="C10" s="41"/>
      <c r="D10" s="86" t="s">
        <v>58</v>
      </c>
      <c r="E10" s="42" t="s">
        <v>71</v>
      </c>
      <c r="F10" s="17">
        <v>90</v>
      </c>
      <c r="G10" s="17">
        <v>90</v>
      </c>
      <c r="H10" s="17">
        <v>90</v>
      </c>
      <c r="I10" s="17">
        <v>83</v>
      </c>
      <c r="J10" s="17">
        <v>87</v>
      </c>
      <c r="K10" s="17">
        <v>86</v>
      </c>
      <c r="L10" s="61">
        <f t="shared" si="0"/>
        <v>526</v>
      </c>
      <c r="M10" s="23"/>
      <c r="N10" s="5"/>
      <c r="O10" s="19"/>
    </row>
    <row r="11" spans="1:15" s="18" customFormat="1" ht="16.5" customHeight="1" x14ac:dyDescent="0.25">
      <c r="A11" s="16">
        <v>6</v>
      </c>
      <c r="B11" s="79">
        <v>6</v>
      </c>
      <c r="C11" s="41"/>
      <c r="D11" s="86" t="s">
        <v>59</v>
      </c>
      <c r="E11" s="42" t="s">
        <v>22</v>
      </c>
      <c r="F11" s="17">
        <v>83</v>
      </c>
      <c r="G11" s="17">
        <v>87</v>
      </c>
      <c r="H11" s="17">
        <v>92</v>
      </c>
      <c r="I11" s="17">
        <v>89</v>
      </c>
      <c r="J11" s="17">
        <v>90</v>
      </c>
      <c r="K11" s="17">
        <v>81</v>
      </c>
      <c r="L11" s="61">
        <f t="shared" si="0"/>
        <v>522</v>
      </c>
      <c r="M11" s="18" t="str">
        <f>CONCATENATE(L11,100+K11,100+J11,100+I11,100+H11,100+G11,100+F11)</f>
        <v>522181190189192187183</v>
      </c>
    </row>
    <row r="12" spans="1:15" s="18" customFormat="1" ht="15" customHeight="1" x14ac:dyDescent="0.25">
      <c r="A12" s="16">
        <v>15</v>
      </c>
      <c r="B12" s="79"/>
      <c r="C12" s="41"/>
      <c r="D12" s="86"/>
      <c r="E12" s="42"/>
      <c r="F12" s="17"/>
      <c r="G12" s="17"/>
      <c r="H12" s="17"/>
      <c r="I12" s="17"/>
      <c r="J12" s="17"/>
      <c r="K12" s="17"/>
      <c r="L12" s="61">
        <f t="shared" ref="L12:L14" si="1">SUM(F12:K12)</f>
        <v>0</v>
      </c>
      <c r="M12" s="18" t="str">
        <f>CONCATENATE(L12,100+K12,100+J12,100+I12,100+H12,100+G12,100+F12)</f>
        <v>0100100100100100100</v>
      </c>
    </row>
    <row r="13" spans="1:15" s="18" customFormat="1" ht="15" customHeight="1" x14ac:dyDescent="0.25">
      <c r="A13" s="16"/>
      <c r="B13" s="79"/>
      <c r="C13" s="31"/>
      <c r="D13" s="86"/>
      <c r="E13" s="27"/>
      <c r="F13" s="17"/>
      <c r="G13" s="17"/>
      <c r="H13" s="17"/>
      <c r="I13" s="17"/>
      <c r="J13" s="17"/>
      <c r="K13" s="17"/>
      <c r="L13" s="61"/>
      <c r="M13" s="18" t="str">
        <f t="shared" ref="M13:M14" si="2">CONCATENATE(L13,100+K13,100+J13,100+I13,100+H13,100+G13,100+F13)</f>
        <v>100100100100100100</v>
      </c>
    </row>
    <row r="14" spans="1:15" s="18" customFormat="1" ht="15" customHeight="1" x14ac:dyDescent="0.25">
      <c r="A14" s="16"/>
      <c r="B14" s="79"/>
      <c r="C14" s="31"/>
      <c r="D14" s="86"/>
      <c r="E14" s="27"/>
      <c r="F14" s="17"/>
      <c r="G14" s="17"/>
      <c r="H14" s="17"/>
      <c r="I14" s="17"/>
      <c r="J14" s="17"/>
      <c r="K14" s="17"/>
      <c r="L14" s="61">
        <f t="shared" si="1"/>
        <v>0</v>
      </c>
      <c r="M14" s="18" t="str">
        <f t="shared" si="2"/>
        <v>0100100100100100100</v>
      </c>
    </row>
    <row r="15" spans="1:15" s="18" customFormat="1" ht="15" customHeight="1" x14ac:dyDescent="0.25">
      <c r="A15" s="16"/>
      <c r="B15" s="79"/>
      <c r="C15" s="31"/>
      <c r="D15" s="42"/>
      <c r="E15" s="27"/>
      <c r="F15" s="17"/>
      <c r="G15" s="17"/>
      <c r="H15" s="17"/>
      <c r="I15" s="17"/>
      <c r="J15" s="17"/>
      <c r="K15" s="17"/>
      <c r="L15" s="61">
        <f t="shared" ref="L15:L19" si="3">SUM(F15:K15)</f>
        <v>0</v>
      </c>
    </row>
    <row r="16" spans="1:15" s="18" customFormat="1" ht="15" customHeight="1" x14ac:dyDescent="0.25">
      <c r="A16" s="16"/>
      <c r="B16" s="79"/>
      <c r="C16" s="31"/>
      <c r="D16" s="42"/>
      <c r="E16" s="27"/>
      <c r="F16" s="17"/>
      <c r="G16" s="17"/>
      <c r="H16" s="17"/>
      <c r="I16" s="17"/>
      <c r="J16" s="17"/>
      <c r="K16" s="17"/>
      <c r="L16" s="61">
        <f t="shared" si="3"/>
        <v>0</v>
      </c>
    </row>
    <row r="17" spans="1:15" s="18" customFormat="1" ht="15" customHeight="1" x14ac:dyDescent="0.25">
      <c r="A17" s="16"/>
      <c r="B17" s="79"/>
      <c r="C17" s="31"/>
      <c r="D17" s="42"/>
      <c r="E17" s="27"/>
      <c r="F17" s="17"/>
      <c r="G17" s="17"/>
      <c r="H17" s="17"/>
      <c r="I17" s="17"/>
      <c r="J17" s="17"/>
      <c r="K17" s="17"/>
      <c r="L17" s="61">
        <f t="shared" si="3"/>
        <v>0</v>
      </c>
    </row>
    <row r="18" spans="1:15" s="18" customFormat="1" ht="15" customHeight="1" x14ac:dyDescent="0.25">
      <c r="A18" s="16"/>
      <c r="B18" s="79"/>
      <c r="C18" s="31"/>
      <c r="D18" s="42"/>
      <c r="E18" s="27"/>
      <c r="F18" s="17"/>
      <c r="G18" s="17"/>
      <c r="H18" s="17"/>
      <c r="I18" s="17"/>
      <c r="J18" s="17"/>
      <c r="K18" s="17"/>
      <c r="L18" s="61">
        <f t="shared" si="3"/>
        <v>0</v>
      </c>
    </row>
    <row r="19" spans="1:15" s="18" customFormat="1" ht="15" customHeight="1" x14ac:dyDescent="0.25">
      <c r="A19" s="16"/>
      <c r="B19" s="79"/>
      <c r="C19" s="31"/>
      <c r="D19" s="42"/>
      <c r="E19" s="27"/>
      <c r="F19" s="17"/>
      <c r="G19" s="17"/>
      <c r="H19" s="17"/>
      <c r="I19" s="17"/>
      <c r="J19" s="17"/>
      <c r="K19" s="17"/>
      <c r="L19" s="61">
        <f t="shared" si="3"/>
        <v>0</v>
      </c>
    </row>
    <row r="20" spans="1:15" s="18" customFormat="1" ht="15" customHeight="1" x14ac:dyDescent="0.25">
      <c r="A20" s="16"/>
      <c r="B20" s="56"/>
      <c r="C20" s="31"/>
      <c r="E20" s="27"/>
      <c r="F20" s="17"/>
      <c r="G20" s="17"/>
      <c r="H20" s="17"/>
      <c r="I20" s="17"/>
      <c r="J20" s="17"/>
      <c r="K20" s="17"/>
      <c r="L20" s="61"/>
    </row>
    <row r="21" spans="1:15" s="55" customFormat="1" ht="30" customHeight="1" x14ac:dyDescent="0.25">
      <c r="A21" s="54"/>
      <c r="B21" s="43" t="s">
        <v>93</v>
      </c>
      <c r="C21" s="49"/>
      <c r="D21" s="49"/>
      <c r="E21" s="75" t="s">
        <v>80</v>
      </c>
      <c r="F21" s="63"/>
      <c r="G21" s="50"/>
      <c r="H21" s="49"/>
      <c r="I21" s="49"/>
      <c r="J21" s="49"/>
      <c r="K21" s="49"/>
      <c r="L21" s="45" t="s">
        <v>98</v>
      </c>
    </row>
    <row r="22" spans="1:15" s="39" customFormat="1" ht="20.100000000000001" customHeight="1" x14ac:dyDescent="0.25">
      <c r="A22" s="38"/>
      <c r="E22" s="44"/>
      <c r="M22" s="20"/>
    </row>
    <row r="23" spans="1:15" s="3" customFormat="1" ht="10.199999999999999" x14ac:dyDescent="0.25">
      <c r="A23" s="1"/>
      <c r="B23" s="2" t="s">
        <v>1</v>
      </c>
      <c r="C23" s="2"/>
      <c r="D23" s="3" t="s">
        <v>2</v>
      </c>
      <c r="E23" s="3" t="s">
        <v>3</v>
      </c>
      <c r="F23" s="4" t="s">
        <v>4</v>
      </c>
      <c r="G23" s="4"/>
      <c r="H23" s="4"/>
      <c r="I23" s="4"/>
      <c r="J23" s="4"/>
      <c r="K23" s="4"/>
      <c r="L23" s="2"/>
      <c r="N23" s="106"/>
    </row>
    <row r="24" spans="1:15" s="3" customFormat="1" ht="10.199999999999999" x14ac:dyDescent="0.25">
      <c r="A24" s="1"/>
      <c r="B24" s="2"/>
      <c r="C24" s="2"/>
      <c r="E24" s="3" t="s">
        <v>23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 t="s">
        <v>9</v>
      </c>
      <c r="M24" s="3" t="s">
        <v>10</v>
      </c>
      <c r="N24" s="106"/>
    </row>
    <row r="25" spans="1:15" ht="12" customHeight="1" x14ac:dyDescent="0.25">
      <c r="G25" s="7" t="s">
        <v>23</v>
      </c>
      <c r="J25" s="7" t="s">
        <v>23</v>
      </c>
    </row>
    <row r="26" spans="1:15" s="18" customFormat="1" ht="17.100000000000001" customHeight="1" x14ac:dyDescent="0.25">
      <c r="A26" s="16">
        <v>12</v>
      </c>
      <c r="B26" s="79">
        <v>1</v>
      </c>
      <c r="C26" s="31"/>
      <c r="D26" s="86" t="s">
        <v>53</v>
      </c>
      <c r="E26" s="87" t="s">
        <v>33</v>
      </c>
      <c r="F26" s="34">
        <v>94</v>
      </c>
      <c r="G26" s="34">
        <v>84</v>
      </c>
      <c r="H26" s="34">
        <v>91</v>
      </c>
      <c r="I26" s="34">
        <v>90</v>
      </c>
      <c r="J26" s="34">
        <v>91</v>
      </c>
      <c r="K26" s="34">
        <v>92</v>
      </c>
      <c r="L26" s="61">
        <f t="shared" ref="L26:L34" si="4">SUM(F26:K26)</f>
        <v>542</v>
      </c>
      <c r="M26" s="18" t="str">
        <f>CONCATENATE(L26,100+K26,100+J26,100+I26,100+H26,100+G26,100+F26)</f>
        <v>542192191190191184194</v>
      </c>
      <c r="N26" s="7"/>
    </row>
    <row r="27" spans="1:15" ht="17.100000000000001" customHeight="1" x14ac:dyDescent="0.25">
      <c r="B27" s="79">
        <v>2</v>
      </c>
      <c r="C27" s="39"/>
      <c r="D27" s="86" t="s">
        <v>25</v>
      </c>
      <c r="E27" s="87" t="s">
        <v>19</v>
      </c>
      <c r="F27" s="34">
        <v>89</v>
      </c>
      <c r="G27" s="34">
        <v>89</v>
      </c>
      <c r="H27" s="34">
        <v>89</v>
      </c>
      <c r="I27" s="34">
        <v>94</v>
      </c>
      <c r="J27" s="34">
        <v>91</v>
      </c>
      <c r="K27" s="34">
        <v>88</v>
      </c>
      <c r="L27" s="61">
        <f t="shared" si="4"/>
        <v>540</v>
      </c>
    </row>
    <row r="28" spans="1:15" ht="17.100000000000001" customHeight="1" x14ac:dyDescent="0.25">
      <c r="B28" s="79">
        <v>3</v>
      </c>
      <c r="C28" s="39"/>
      <c r="D28" s="42" t="s">
        <v>38</v>
      </c>
      <c r="E28" s="27" t="s">
        <v>50</v>
      </c>
      <c r="F28" s="34">
        <v>88</v>
      </c>
      <c r="G28" s="34">
        <v>92</v>
      </c>
      <c r="H28" s="34">
        <v>92</v>
      </c>
      <c r="I28" s="34">
        <v>92</v>
      </c>
      <c r="J28" s="34">
        <v>83</v>
      </c>
      <c r="K28" s="34">
        <v>91</v>
      </c>
      <c r="L28" s="61">
        <f t="shared" si="4"/>
        <v>538</v>
      </c>
      <c r="N28" s="7"/>
    </row>
    <row r="29" spans="1:15" s="18" customFormat="1" ht="17.100000000000001" customHeight="1" x14ac:dyDescent="0.25">
      <c r="A29" s="16">
        <v>5</v>
      </c>
      <c r="B29" s="79">
        <v>4</v>
      </c>
      <c r="C29" s="31"/>
      <c r="D29" s="86" t="s">
        <v>64</v>
      </c>
      <c r="E29" s="87" t="s">
        <v>29</v>
      </c>
      <c r="F29" s="34">
        <v>94</v>
      </c>
      <c r="G29" s="34">
        <v>87</v>
      </c>
      <c r="H29" s="34">
        <v>89</v>
      </c>
      <c r="I29" s="34">
        <v>87</v>
      </c>
      <c r="J29" s="34">
        <v>85</v>
      </c>
      <c r="K29" s="34">
        <v>88</v>
      </c>
      <c r="L29" s="61">
        <f t="shared" si="4"/>
        <v>530</v>
      </c>
      <c r="M29" s="23"/>
      <c r="N29" s="88"/>
    </row>
    <row r="30" spans="1:15" s="18" customFormat="1" ht="17.100000000000001" customHeight="1" x14ac:dyDescent="0.25">
      <c r="A30" s="16">
        <v>1</v>
      </c>
      <c r="B30" s="79">
        <v>5</v>
      </c>
      <c r="C30" s="31"/>
      <c r="D30" s="86" t="s">
        <v>65</v>
      </c>
      <c r="E30" s="87" t="s">
        <v>35</v>
      </c>
      <c r="F30" s="34">
        <v>91</v>
      </c>
      <c r="G30" s="34">
        <v>86</v>
      </c>
      <c r="H30" s="34">
        <v>88</v>
      </c>
      <c r="I30" s="34">
        <v>84</v>
      </c>
      <c r="J30" s="34">
        <v>89</v>
      </c>
      <c r="K30" s="34">
        <v>86</v>
      </c>
      <c r="L30" s="61">
        <f t="shared" si="4"/>
        <v>524</v>
      </c>
      <c r="M30" s="23"/>
      <c r="N30" s="18" t="s">
        <v>94</v>
      </c>
    </row>
    <row r="31" spans="1:15" s="18" customFormat="1" ht="17.100000000000001" customHeight="1" x14ac:dyDescent="0.25">
      <c r="A31" s="16">
        <v>6</v>
      </c>
      <c r="B31" s="79">
        <v>6</v>
      </c>
      <c r="C31" s="31"/>
      <c r="D31" s="42" t="s">
        <v>60</v>
      </c>
      <c r="E31" s="27" t="s">
        <v>73</v>
      </c>
      <c r="F31" s="34">
        <v>91</v>
      </c>
      <c r="G31" s="34">
        <v>85</v>
      </c>
      <c r="H31" s="34">
        <v>88</v>
      </c>
      <c r="I31" s="34">
        <v>89</v>
      </c>
      <c r="J31" s="34">
        <v>89</v>
      </c>
      <c r="K31" s="34">
        <v>82</v>
      </c>
      <c r="L31" s="61">
        <f t="shared" si="4"/>
        <v>524</v>
      </c>
      <c r="M31" s="18" t="str">
        <f>CONCATENATE(L31,100+K31,100+J31,100+I31,100+H31,100+G31,100+F31)</f>
        <v>524182189189188185191</v>
      </c>
      <c r="N31" s="18" t="s">
        <v>91</v>
      </c>
    </row>
    <row r="32" spans="1:15" ht="16.95" customHeight="1" x14ac:dyDescent="0.25">
      <c r="B32" s="79">
        <v>7</v>
      </c>
      <c r="D32" s="86" t="s">
        <v>63</v>
      </c>
      <c r="E32" s="87" t="s">
        <v>29</v>
      </c>
      <c r="F32" s="34">
        <v>87</v>
      </c>
      <c r="G32" s="34">
        <v>83</v>
      </c>
      <c r="H32" s="34">
        <v>82</v>
      </c>
      <c r="I32" s="34">
        <v>89</v>
      </c>
      <c r="J32" s="34">
        <v>89</v>
      </c>
      <c r="K32" s="34">
        <v>79</v>
      </c>
      <c r="L32" s="61">
        <f t="shared" si="4"/>
        <v>509</v>
      </c>
      <c r="M32" s="18" t="str">
        <f>CONCATENATE(L32,100+K32,100+J32,100+I32,100+H32,100+G32,100+F32)</f>
        <v>509179189189182183187</v>
      </c>
      <c r="N32" s="7"/>
      <c r="O32" s="18"/>
    </row>
    <row r="33" spans="2:14" ht="16.95" customHeight="1" x14ac:dyDescent="0.25">
      <c r="B33" s="79">
        <v>8</v>
      </c>
      <c r="D33" s="42" t="s">
        <v>61</v>
      </c>
      <c r="E33" s="27" t="s">
        <v>74</v>
      </c>
      <c r="F33" s="34">
        <v>79</v>
      </c>
      <c r="G33" s="34">
        <v>90</v>
      </c>
      <c r="H33" s="34">
        <v>69</v>
      </c>
      <c r="I33" s="34">
        <v>82</v>
      </c>
      <c r="J33" s="34">
        <v>83</v>
      </c>
      <c r="K33" s="34">
        <v>90</v>
      </c>
      <c r="L33" s="61">
        <f t="shared" si="4"/>
        <v>493</v>
      </c>
      <c r="N33" s="7"/>
    </row>
    <row r="34" spans="2:14" ht="16.95" customHeight="1" x14ac:dyDescent="0.25">
      <c r="B34" s="79">
        <v>9</v>
      </c>
      <c r="D34" s="42" t="s">
        <v>62</v>
      </c>
      <c r="E34" s="27" t="s">
        <v>75</v>
      </c>
      <c r="F34" s="34">
        <v>79</v>
      </c>
      <c r="G34" s="34">
        <v>84</v>
      </c>
      <c r="H34" s="34">
        <v>82</v>
      </c>
      <c r="I34" s="34">
        <v>83</v>
      </c>
      <c r="J34" s="34">
        <v>79</v>
      </c>
      <c r="K34" s="34">
        <v>80</v>
      </c>
      <c r="L34" s="61">
        <f t="shared" si="4"/>
        <v>487</v>
      </c>
      <c r="M34" s="18" t="str">
        <f>CONCATENATE(L46,100+K46,100+J46,100+I46,100+H46,100+G46,100+F46)</f>
        <v>100100100100100100</v>
      </c>
      <c r="N34" s="7"/>
    </row>
    <row r="35" spans="2:14" ht="16.95" customHeight="1" x14ac:dyDescent="0.25">
      <c r="B35" s="79"/>
      <c r="D35" s="86"/>
      <c r="E35" s="87"/>
      <c r="F35" s="34"/>
      <c r="G35" s="34"/>
      <c r="H35" s="34"/>
      <c r="I35" s="34"/>
      <c r="J35" s="34"/>
      <c r="K35" s="34"/>
      <c r="L35" s="61">
        <f t="shared" ref="L35:L39" si="5">SUM(F35:K35)</f>
        <v>0</v>
      </c>
    </row>
    <row r="36" spans="2:14" ht="16.95" customHeight="1" x14ac:dyDescent="0.25">
      <c r="B36" s="79"/>
      <c r="D36" s="86"/>
      <c r="E36" s="87"/>
      <c r="F36" s="34"/>
      <c r="G36" s="34"/>
      <c r="H36" s="34"/>
      <c r="I36" s="34"/>
      <c r="J36" s="34"/>
      <c r="K36" s="34"/>
      <c r="L36" s="61">
        <f t="shared" si="5"/>
        <v>0</v>
      </c>
    </row>
    <row r="37" spans="2:14" ht="16.95" customHeight="1" x14ac:dyDescent="0.25">
      <c r="B37" s="79"/>
      <c r="D37" s="86"/>
      <c r="E37" s="87"/>
      <c r="F37" s="34"/>
      <c r="G37" s="34"/>
      <c r="H37" s="34"/>
      <c r="I37" s="34"/>
      <c r="J37" s="34"/>
      <c r="K37" s="34"/>
      <c r="L37" s="61">
        <f t="shared" si="5"/>
        <v>0</v>
      </c>
    </row>
    <row r="38" spans="2:14" ht="16.95" customHeight="1" x14ac:dyDescent="0.25">
      <c r="B38" s="79"/>
      <c r="D38" s="86"/>
      <c r="E38" s="87"/>
      <c r="F38" s="34"/>
      <c r="G38" s="34"/>
      <c r="H38" s="34"/>
      <c r="I38" s="34"/>
      <c r="J38" s="34"/>
      <c r="K38" s="34"/>
      <c r="L38" s="61">
        <f t="shared" si="5"/>
        <v>0</v>
      </c>
    </row>
    <row r="39" spans="2:14" ht="16.95" customHeight="1" x14ac:dyDescent="0.25">
      <c r="B39" s="79"/>
      <c r="D39" s="86"/>
      <c r="E39" s="87"/>
      <c r="F39" s="34"/>
      <c r="G39" s="34"/>
      <c r="H39" s="34"/>
      <c r="I39" s="34"/>
      <c r="J39" s="34"/>
      <c r="K39" s="34"/>
      <c r="L39" s="61">
        <f t="shared" si="5"/>
        <v>0</v>
      </c>
    </row>
    <row r="40" spans="2:14" ht="16.95" customHeight="1" x14ac:dyDescent="0.25">
      <c r="B40" s="79"/>
      <c r="D40" s="42"/>
      <c r="F40" s="34"/>
      <c r="G40" s="34"/>
      <c r="H40" s="34"/>
      <c r="I40" s="34"/>
      <c r="J40" s="34"/>
      <c r="K40" s="34"/>
      <c r="L40" s="61">
        <f t="shared" ref="L40:L44" si="6">SUM(F40:K40)</f>
        <v>0</v>
      </c>
    </row>
    <row r="41" spans="2:14" ht="16.95" customHeight="1" x14ac:dyDescent="0.25">
      <c r="B41" s="79"/>
      <c r="D41" s="42"/>
      <c r="F41" s="34"/>
      <c r="G41" s="34"/>
      <c r="H41" s="34"/>
      <c r="I41" s="34"/>
      <c r="J41" s="34"/>
      <c r="K41" s="34"/>
      <c r="L41" s="61">
        <f t="shared" si="6"/>
        <v>0</v>
      </c>
    </row>
    <row r="42" spans="2:14" ht="16.95" customHeight="1" x14ac:dyDescent="0.25">
      <c r="B42" s="79"/>
      <c r="D42" s="42"/>
      <c r="F42" s="34"/>
      <c r="G42" s="34"/>
      <c r="H42" s="34"/>
      <c r="I42" s="34"/>
      <c r="J42" s="34"/>
      <c r="K42" s="34"/>
      <c r="L42" s="61">
        <f t="shared" si="6"/>
        <v>0</v>
      </c>
    </row>
    <row r="43" spans="2:14" ht="15.75" customHeight="1" x14ac:dyDescent="0.25">
      <c r="B43" s="79"/>
      <c r="D43" s="42"/>
      <c r="F43" s="34"/>
      <c r="G43" s="34"/>
      <c r="H43" s="34"/>
      <c r="I43" s="34"/>
      <c r="J43" s="34"/>
      <c r="K43" s="34"/>
      <c r="L43" s="61">
        <f t="shared" si="6"/>
        <v>0</v>
      </c>
    </row>
    <row r="44" spans="2:14" ht="15.75" customHeight="1" x14ac:dyDescent="0.25">
      <c r="B44" s="79"/>
      <c r="D44" s="42"/>
      <c r="F44" s="34"/>
      <c r="G44" s="34"/>
      <c r="H44" s="34"/>
      <c r="I44" s="34"/>
      <c r="J44" s="34"/>
      <c r="K44" s="34"/>
      <c r="L44" s="61">
        <f t="shared" si="6"/>
        <v>0</v>
      </c>
    </row>
  </sheetData>
  <sortState xmlns:xlrd2="http://schemas.microsoft.com/office/spreadsheetml/2017/richdata2" ref="D26:N34">
    <sortCondition descending="1" ref="L26:L34"/>
    <sortCondition descending="1" ref="N26:N34"/>
  </sortState>
  <mergeCells count="1">
    <mergeCell ref="N23:N24"/>
  </mergeCells>
  <printOptions horizontalCentered="1"/>
  <pageMargins left="0.39370078740157483" right="0.39370078740157483" top="0.41" bottom="0.45" header="0.36" footer="0.19685039370078741"/>
  <pageSetup paperSize="9" scale="97" firstPageNumber="2" orientation="portrait" useFirstPageNumber="1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O46"/>
  <sheetViews>
    <sheetView showGridLines="0" showZeros="0" topLeftCell="A29" zoomScale="160" zoomScaleNormal="160" workbookViewId="0">
      <selection activeCell="G19" sqref="G19"/>
    </sheetView>
  </sheetViews>
  <sheetFormatPr baseColWidth="10" defaultColWidth="5.6640625" defaultRowHeight="24.75" customHeight="1" x14ac:dyDescent="0.25"/>
  <cols>
    <col min="1" max="1" width="4.5546875" style="7" customWidth="1"/>
    <col min="2" max="2" width="26.33203125" style="5" customWidth="1"/>
    <col min="3" max="3" width="13.5546875" style="27" customWidth="1"/>
    <col min="4" max="9" width="6.88671875" style="7" customWidth="1"/>
    <col min="10" max="10" width="7.6640625" style="7" customWidth="1"/>
    <col min="11" max="11" width="7.88671875" style="7" customWidth="1"/>
    <col min="12" max="12" width="0.88671875" style="65" customWidth="1"/>
    <col min="13" max="15" width="5.6640625" style="5"/>
    <col min="16" max="16" width="6.88671875" style="5" customWidth="1"/>
    <col min="17" max="16384" width="5.6640625" style="5"/>
  </cols>
  <sheetData>
    <row r="1" spans="1:13" s="55" customFormat="1" ht="30" customHeight="1" x14ac:dyDescent="0.25">
      <c r="A1" s="95" t="s">
        <v>0</v>
      </c>
      <c r="B1" s="49"/>
      <c r="C1" s="75" t="s">
        <v>82</v>
      </c>
      <c r="D1" s="74"/>
      <c r="E1" s="50"/>
      <c r="F1" s="49"/>
      <c r="G1" s="49"/>
      <c r="H1" s="49"/>
      <c r="I1" s="49"/>
      <c r="J1" s="52" t="s">
        <v>21</v>
      </c>
      <c r="K1" s="77"/>
      <c r="L1" s="77"/>
    </row>
    <row r="2" spans="1:13" s="39" customFormat="1" ht="20.100000000000001" customHeight="1" x14ac:dyDescent="0.25">
      <c r="A2" s="76"/>
      <c r="L2" s="65"/>
    </row>
    <row r="3" spans="1:13" s="3" customFormat="1" ht="10.199999999999999" x14ac:dyDescent="0.25">
      <c r="A3" s="2" t="s">
        <v>1</v>
      </c>
      <c r="B3" s="3" t="s">
        <v>2</v>
      </c>
      <c r="C3" s="3" t="s">
        <v>3</v>
      </c>
      <c r="D3" s="4" t="s">
        <v>4</v>
      </c>
      <c r="E3" s="4"/>
      <c r="F3" s="4"/>
      <c r="G3" s="4"/>
      <c r="H3" s="4"/>
      <c r="I3" s="4"/>
      <c r="J3" s="4"/>
      <c r="K3" s="2"/>
      <c r="L3" s="66"/>
    </row>
    <row r="4" spans="1:13" s="3" customFormat="1" ht="10.199999999999999" x14ac:dyDescent="0.25">
      <c r="A4" s="2" t="s">
        <v>1</v>
      </c>
      <c r="B4" s="3" t="s">
        <v>6</v>
      </c>
      <c r="C4" s="3" t="s">
        <v>7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 t="s">
        <v>9</v>
      </c>
      <c r="K4" s="2"/>
      <c r="L4" s="66"/>
    </row>
    <row r="5" spans="1:13" ht="12" customHeight="1" x14ac:dyDescent="0.25"/>
    <row r="6" spans="1:13" s="57" customFormat="1" ht="17.100000000000001" customHeight="1" x14ac:dyDescent="0.25">
      <c r="A6" s="97">
        <v>1</v>
      </c>
      <c r="B6" s="87" t="s">
        <v>28</v>
      </c>
      <c r="C6" s="27" t="s">
        <v>22</v>
      </c>
      <c r="D6" s="96">
        <v>95</v>
      </c>
      <c r="E6" s="96">
        <v>97</v>
      </c>
      <c r="F6" s="96">
        <v>98</v>
      </c>
      <c r="G6" s="96">
        <v>97</v>
      </c>
      <c r="H6" s="96">
        <v>95</v>
      </c>
      <c r="I6" s="96">
        <v>98</v>
      </c>
      <c r="J6" s="98">
        <f>SUM(D6:I6)</f>
        <v>580</v>
      </c>
      <c r="K6" s="103" t="s">
        <v>99</v>
      </c>
      <c r="L6" s="89"/>
    </row>
    <row r="7" spans="1:13" s="57" customFormat="1" ht="17.100000000000001" customHeight="1" x14ac:dyDescent="0.25">
      <c r="A7" s="97">
        <v>2</v>
      </c>
      <c r="B7" s="87" t="s">
        <v>78</v>
      </c>
      <c r="C7" s="27" t="s">
        <v>77</v>
      </c>
      <c r="D7" s="96">
        <v>96</v>
      </c>
      <c r="E7" s="96">
        <v>96</v>
      </c>
      <c r="F7" s="96">
        <v>96</v>
      </c>
      <c r="G7" s="104">
        <v>99</v>
      </c>
      <c r="H7" s="96">
        <v>96</v>
      </c>
      <c r="I7" s="96">
        <v>97</v>
      </c>
      <c r="J7" s="98">
        <f>SUM(D7:I7)</f>
        <v>580</v>
      </c>
      <c r="K7" s="103" t="s">
        <v>100</v>
      </c>
      <c r="L7" s="89"/>
    </row>
    <row r="8" spans="1:13" ht="17.100000000000001" customHeight="1" x14ac:dyDescent="0.25">
      <c r="A8" s="97">
        <v>3</v>
      </c>
      <c r="B8" s="87" t="s">
        <v>95</v>
      </c>
      <c r="C8" s="27" t="s">
        <v>85</v>
      </c>
      <c r="D8" s="96">
        <v>92</v>
      </c>
      <c r="E8" s="96">
        <v>97</v>
      </c>
      <c r="F8" s="96">
        <v>96</v>
      </c>
      <c r="G8" s="96">
        <v>96</v>
      </c>
      <c r="H8" s="96">
        <v>98</v>
      </c>
      <c r="I8" s="96">
        <v>96</v>
      </c>
      <c r="J8" s="98">
        <f>SUM(D8:I8)</f>
        <v>575</v>
      </c>
      <c r="K8" s="103"/>
      <c r="L8" s="89"/>
    </row>
    <row r="9" spans="1:13" s="57" customFormat="1" ht="17.100000000000001" customHeight="1" x14ac:dyDescent="0.25">
      <c r="A9" s="97">
        <v>4</v>
      </c>
      <c r="B9" s="87" t="s">
        <v>47</v>
      </c>
      <c r="C9" s="27" t="s">
        <v>76</v>
      </c>
      <c r="D9" s="102">
        <v>98</v>
      </c>
      <c r="E9" s="96">
        <v>93</v>
      </c>
      <c r="F9" s="96">
        <v>98</v>
      </c>
      <c r="G9" s="96">
        <v>93</v>
      </c>
      <c r="H9" s="96">
        <v>97</v>
      </c>
      <c r="I9" s="96">
        <v>94</v>
      </c>
      <c r="J9" s="98">
        <f>SUM(D9:I9)</f>
        <v>573</v>
      </c>
      <c r="K9" s="103"/>
      <c r="L9" s="90"/>
    </row>
    <row r="10" spans="1:13" s="57" customFormat="1" ht="17.100000000000001" customHeight="1" x14ac:dyDescent="0.25">
      <c r="A10" s="97">
        <v>5</v>
      </c>
      <c r="B10" s="87" t="s">
        <v>48</v>
      </c>
      <c r="C10" s="27" t="s">
        <v>22</v>
      </c>
      <c r="D10" s="96">
        <v>86</v>
      </c>
      <c r="E10" s="96">
        <v>88</v>
      </c>
      <c r="F10" s="96">
        <v>91</v>
      </c>
      <c r="G10" s="96">
        <v>95</v>
      </c>
      <c r="H10" s="96">
        <v>94</v>
      </c>
      <c r="I10" s="96">
        <v>92</v>
      </c>
      <c r="J10" s="98">
        <f>SUM(D10:I10)</f>
        <v>546</v>
      </c>
      <c r="K10" s="103"/>
      <c r="L10" s="67"/>
    </row>
    <row r="11" spans="1:13" s="57" customFormat="1" ht="17.100000000000001" customHeight="1" x14ac:dyDescent="0.25">
      <c r="A11" s="97"/>
      <c r="B11" s="87"/>
      <c r="C11" s="27"/>
      <c r="D11" s="96"/>
      <c r="E11" s="96"/>
      <c r="F11" s="96"/>
      <c r="G11" s="96"/>
      <c r="H11" s="96"/>
      <c r="I11" s="96"/>
      <c r="J11" s="98">
        <f t="shared" ref="J11:J16" si="0">SUM(D11:I11)</f>
        <v>0</v>
      </c>
      <c r="K11" s="93"/>
      <c r="L11" s="89"/>
    </row>
    <row r="12" spans="1:13" s="57" customFormat="1" ht="17.100000000000001" customHeight="1" x14ac:dyDescent="0.25">
      <c r="A12" s="97"/>
      <c r="B12" s="87"/>
      <c r="C12" s="27"/>
      <c r="D12" s="34"/>
      <c r="E12" s="34"/>
      <c r="F12" s="34"/>
      <c r="G12" s="34"/>
      <c r="H12" s="34"/>
      <c r="I12" s="34"/>
      <c r="J12" s="81">
        <f t="shared" si="0"/>
        <v>0</v>
      </c>
      <c r="K12" s="93"/>
      <c r="L12" s="89"/>
    </row>
    <row r="13" spans="1:13" s="57" customFormat="1" ht="17.100000000000001" customHeight="1" x14ac:dyDescent="0.25">
      <c r="A13" s="97"/>
      <c r="B13" s="87"/>
      <c r="C13" s="27"/>
      <c r="D13" s="34"/>
      <c r="E13" s="34"/>
      <c r="F13" s="34"/>
      <c r="G13" s="34"/>
      <c r="H13" s="34"/>
      <c r="I13" s="34"/>
      <c r="J13" s="81">
        <f t="shared" si="0"/>
        <v>0</v>
      </c>
      <c r="K13" s="93"/>
      <c r="L13" s="89"/>
    </row>
    <row r="14" spans="1:13" s="57" customFormat="1" ht="17.100000000000001" customHeight="1" x14ac:dyDescent="0.25">
      <c r="A14" s="97"/>
      <c r="B14" s="87"/>
      <c r="C14" s="27"/>
      <c r="D14" s="34"/>
      <c r="E14" s="34"/>
      <c r="F14" s="34"/>
      <c r="G14" s="34"/>
      <c r="H14" s="34"/>
      <c r="I14" s="34"/>
      <c r="J14" s="81">
        <f t="shared" si="0"/>
        <v>0</v>
      </c>
      <c r="K14" s="93"/>
      <c r="L14" s="89"/>
    </row>
    <row r="15" spans="1:13" ht="17.100000000000001" customHeight="1" x14ac:dyDescent="0.25">
      <c r="A15" s="97"/>
      <c r="B15" s="87"/>
      <c r="D15" s="34"/>
      <c r="E15" s="34"/>
      <c r="F15" s="34"/>
      <c r="G15" s="34"/>
      <c r="H15" s="34"/>
      <c r="I15" s="34"/>
      <c r="J15" s="81">
        <f t="shared" si="0"/>
        <v>0</v>
      </c>
      <c r="K15" s="93"/>
      <c r="L15" s="89"/>
      <c r="M15" s="57"/>
    </row>
    <row r="16" spans="1:13" ht="17.100000000000001" customHeight="1" x14ac:dyDescent="0.25">
      <c r="A16" s="78"/>
      <c r="B16" s="86"/>
      <c r="D16" s="34"/>
      <c r="E16" s="34"/>
      <c r="F16" s="34"/>
      <c r="G16" s="34"/>
      <c r="H16" s="34"/>
      <c r="I16" s="34"/>
      <c r="J16" s="81">
        <f t="shared" si="0"/>
        <v>0</v>
      </c>
      <c r="K16" s="93"/>
      <c r="L16" s="90"/>
    </row>
    <row r="17" spans="1:15" s="57" customFormat="1" ht="17.100000000000001" customHeight="1" x14ac:dyDescent="0.25">
      <c r="A17" s="78"/>
      <c r="B17" s="86"/>
      <c r="C17" s="27"/>
      <c r="D17" s="34"/>
      <c r="E17" s="34"/>
      <c r="F17" s="34"/>
      <c r="G17" s="34"/>
      <c r="H17" s="34"/>
      <c r="I17" s="34"/>
      <c r="J17" s="81">
        <f t="shared" ref="J17:J20" si="1">SUM(D17:I17)</f>
        <v>0</v>
      </c>
      <c r="K17" s="93"/>
      <c r="L17" s="90"/>
      <c r="M17" s="5"/>
    </row>
    <row r="18" spans="1:15" s="57" customFormat="1" ht="17.100000000000001" customHeight="1" x14ac:dyDescent="0.25">
      <c r="A18" s="78"/>
      <c r="B18" s="42"/>
      <c r="C18" s="27"/>
      <c r="D18" s="34"/>
      <c r="E18" s="34"/>
      <c r="F18" s="34"/>
      <c r="G18" s="34"/>
      <c r="H18" s="34"/>
      <c r="I18" s="34"/>
      <c r="J18" s="81">
        <f t="shared" si="1"/>
        <v>0</v>
      </c>
      <c r="K18" s="93"/>
      <c r="L18" s="89"/>
    </row>
    <row r="19" spans="1:15" s="57" customFormat="1" ht="17.100000000000001" customHeight="1" x14ac:dyDescent="0.25">
      <c r="A19" s="78"/>
      <c r="B19" s="42"/>
      <c r="C19" s="27"/>
      <c r="D19" s="34"/>
      <c r="E19" s="34"/>
      <c r="F19" s="34"/>
      <c r="G19" s="34"/>
      <c r="H19" s="34"/>
      <c r="I19" s="34"/>
      <c r="J19" s="81">
        <f t="shared" si="1"/>
        <v>0</v>
      </c>
      <c r="K19" s="93"/>
      <c r="L19" s="89"/>
    </row>
    <row r="20" spans="1:15" s="57" customFormat="1" ht="17.100000000000001" customHeight="1" x14ac:dyDescent="0.25">
      <c r="A20" s="78"/>
      <c r="B20" s="42"/>
      <c r="C20" s="27"/>
      <c r="D20" s="34"/>
      <c r="E20" s="34"/>
      <c r="F20" s="34"/>
      <c r="G20" s="34"/>
      <c r="H20" s="34"/>
      <c r="I20" s="34"/>
      <c r="J20" s="81">
        <f t="shared" si="1"/>
        <v>0</v>
      </c>
      <c r="K20" s="61"/>
      <c r="L20" s="89"/>
    </row>
    <row r="21" spans="1:15" s="57" customFormat="1" ht="17.100000000000001" customHeight="1" x14ac:dyDescent="0.25">
      <c r="A21" s="78"/>
      <c r="B21" s="42"/>
      <c r="C21" s="27"/>
      <c r="D21" s="34"/>
      <c r="E21" s="34"/>
      <c r="F21" s="34"/>
      <c r="G21" s="34"/>
      <c r="H21" s="34"/>
      <c r="I21" s="34"/>
      <c r="J21" s="81">
        <f t="shared" ref="J21:J22" si="2">SUM(D21:I21)</f>
        <v>0</v>
      </c>
      <c r="K21" s="61"/>
      <c r="L21" s="89"/>
    </row>
    <row r="22" spans="1:15" s="57" customFormat="1" ht="17.100000000000001" customHeight="1" x14ac:dyDescent="0.25">
      <c r="A22" s="78"/>
      <c r="B22" s="42"/>
      <c r="C22" s="27"/>
      <c r="D22" s="34"/>
      <c r="E22" s="34"/>
      <c r="F22" s="34"/>
      <c r="G22" s="34"/>
      <c r="H22" s="34"/>
      <c r="I22" s="34"/>
      <c r="J22" s="81">
        <f t="shared" si="2"/>
        <v>0</v>
      </c>
      <c r="K22" s="61"/>
      <c r="L22" s="89"/>
    </row>
    <row r="23" spans="1:15" ht="24.75" customHeight="1" x14ac:dyDescent="0.25">
      <c r="A23" s="71"/>
      <c r="B23" s="42"/>
      <c r="D23" s="34"/>
      <c r="E23" s="34"/>
      <c r="F23" s="34"/>
      <c r="G23" s="34"/>
      <c r="H23" s="34"/>
      <c r="I23" s="34"/>
      <c r="J23" s="72"/>
      <c r="K23" s="61"/>
      <c r="L23" s="68"/>
    </row>
    <row r="24" spans="1:15" s="69" customFormat="1" ht="30" customHeight="1" x14ac:dyDescent="0.25">
      <c r="A24" s="43" t="s">
        <v>39</v>
      </c>
      <c r="B24" s="49"/>
      <c r="C24" s="64" t="s">
        <v>83</v>
      </c>
      <c r="D24" s="63"/>
      <c r="E24" s="50"/>
      <c r="F24" s="49"/>
      <c r="G24" s="49"/>
      <c r="H24" s="49"/>
      <c r="I24" s="49"/>
      <c r="J24" s="45" t="s">
        <v>41</v>
      </c>
      <c r="K24" s="105"/>
      <c r="L24" s="77"/>
    </row>
    <row r="25" spans="1:15" customFormat="1" ht="19.5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65"/>
    </row>
    <row r="26" spans="1:15" s="70" customFormat="1" ht="10.199999999999999" x14ac:dyDescent="0.2">
      <c r="A26" s="2" t="s">
        <v>1</v>
      </c>
      <c r="B26" s="3" t="s">
        <v>2</v>
      </c>
      <c r="C26" s="3" t="s">
        <v>3</v>
      </c>
      <c r="D26" s="4" t="s">
        <v>4</v>
      </c>
      <c r="E26" s="4"/>
      <c r="F26" s="4"/>
      <c r="G26" s="4"/>
      <c r="H26" s="4"/>
      <c r="I26" s="4"/>
      <c r="J26" s="4"/>
      <c r="K26" s="2"/>
      <c r="L26" s="66"/>
    </row>
    <row r="27" spans="1:15" s="70" customFormat="1" ht="10.199999999999999" x14ac:dyDescent="0.2">
      <c r="A27" s="2" t="s">
        <v>1</v>
      </c>
      <c r="B27" s="3" t="s">
        <v>6</v>
      </c>
      <c r="C27" s="3" t="s">
        <v>7</v>
      </c>
      <c r="D27" s="2">
        <v>1</v>
      </c>
      <c r="E27" s="2">
        <v>2</v>
      </c>
      <c r="F27" s="2">
        <v>3</v>
      </c>
      <c r="G27" s="2">
        <v>4</v>
      </c>
      <c r="H27" s="2">
        <v>5</v>
      </c>
      <c r="I27" s="2">
        <v>6</v>
      </c>
      <c r="J27" s="2" t="s">
        <v>9</v>
      </c>
      <c r="K27" s="2"/>
      <c r="L27" s="66"/>
    </row>
    <row r="28" spans="1:15" customFormat="1" ht="12" customHeight="1" x14ac:dyDescent="0.25"/>
    <row r="29" spans="1:15" customFormat="1" ht="17.100000000000001" customHeight="1" x14ac:dyDescent="0.25">
      <c r="A29" s="85">
        <v>1</v>
      </c>
      <c r="B29" s="27" t="s">
        <v>36</v>
      </c>
      <c r="C29" s="27" t="s">
        <v>85</v>
      </c>
      <c r="D29" s="96">
        <v>98</v>
      </c>
      <c r="E29" s="104">
        <v>99</v>
      </c>
      <c r="F29" s="104">
        <v>99</v>
      </c>
      <c r="G29" s="96">
        <v>98</v>
      </c>
      <c r="H29" s="96">
        <v>96</v>
      </c>
      <c r="I29" s="104">
        <v>99</v>
      </c>
      <c r="J29" s="91">
        <f t="shared" ref="J29:J41" si="3">SUM(D29:I29)</f>
        <v>589</v>
      </c>
      <c r="K29" s="61"/>
      <c r="L29" s="67"/>
      <c r="O29" s="94"/>
    </row>
    <row r="30" spans="1:15" customFormat="1" ht="17.100000000000001" customHeight="1" x14ac:dyDescent="0.25">
      <c r="A30" s="99">
        <v>2</v>
      </c>
      <c r="B30" s="27" t="s">
        <v>69</v>
      </c>
      <c r="C30" s="27" t="s">
        <v>88</v>
      </c>
      <c r="D30" s="104">
        <v>100</v>
      </c>
      <c r="E30" s="96">
        <v>96</v>
      </c>
      <c r="F30" s="96">
        <v>96</v>
      </c>
      <c r="G30" s="96">
        <v>98</v>
      </c>
      <c r="H30" s="96">
        <v>96</v>
      </c>
      <c r="I30" s="96">
        <v>96</v>
      </c>
      <c r="J30" s="91">
        <f t="shared" si="3"/>
        <v>582</v>
      </c>
      <c r="K30" s="61"/>
      <c r="L30" s="68"/>
      <c r="O30" s="94"/>
    </row>
    <row r="31" spans="1:15" customFormat="1" ht="17.100000000000001" customHeight="1" x14ac:dyDescent="0.25">
      <c r="A31" s="99">
        <v>3</v>
      </c>
      <c r="B31" s="27" t="s">
        <v>46</v>
      </c>
      <c r="C31" s="87" t="s">
        <v>84</v>
      </c>
      <c r="D31" s="96">
        <v>92</v>
      </c>
      <c r="E31" s="96">
        <v>94</v>
      </c>
      <c r="F31" s="96">
        <v>98</v>
      </c>
      <c r="G31" s="96">
        <v>98</v>
      </c>
      <c r="H31" s="96">
        <v>96</v>
      </c>
      <c r="I31" s="96">
        <v>96</v>
      </c>
      <c r="J31" s="91">
        <f t="shared" si="3"/>
        <v>574</v>
      </c>
      <c r="K31" s="92"/>
      <c r="L31" s="67"/>
      <c r="O31" s="94"/>
    </row>
    <row r="32" spans="1:15" customFormat="1" ht="17.100000000000001" customHeight="1" x14ac:dyDescent="0.25">
      <c r="A32" s="99">
        <v>4</v>
      </c>
      <c r="B32" s="27" t="s">
        <v>16</v>
      </c>
      <c r="C32" s="27" t="s">
        <v>17</v>
      </c>
      <c r="D32" s="96">
        <v>95</v>
      </c>
      <c r="E32" s="96">
        <v>94</v>
      </c>
      <c r="F32" s="96">
        <v>94</v>
      </c>
      <c r="G32" s="96">
        <v>98</v>
      </c>
      <c r="H32" s="96">
        <v>95</v>
      </c>
      <c r="I32" s="96">
        <v>96</v>
      </c>
      <c r="J32" s="91">
        <f t="shared" si="3"/>
        <v>572</v>
      </c>
      <c r="K32" s="61"/>
      <c r="L32" s="68"/>
      <c r="O32" s="94"/>
    </row>
    <row r="33" spans="1:15" customFormat="1" ht="17.100000000000001" customHeight="1" x14ac:dyDescent="0.25">
      <c r="A33" s="99">
        <v>5</v>
      </c>
      <c r="B33" s="27" t="s">
        <v>27</v>
      </c>
      <c r="C33" s="87" t="s">
        <v>26</v>
      </c>
      <c r="D33" s="96">
        <v>97</v>
      </c>
      <c r="E33" s="96">
        <v>95</v>
      </c>
      <c r="F33" s="96">
        <v>94</v>
      </c>
      <c r="G33" s="96">
        <v>95</v>
      </c>
      <c r="H33" s="96">
        <v>92</v>
      </c>
      <c r="I33" s="96">
        <v>95</v>
      </c>
      <c r="J33" s="91">
        <f t="shared" si="3"/>
        <v>568</v>
      </c>
      <c r="K33" s="61"/>
      <c r="L33" s="67"/>
      <c r="O33" s="94"/>
    </row>
    <row r="34" spans="1:15" customFormat="1" ht="17.100000000000001" customHeight="1" x14ac:dyDescent="0.25">
      <c r="A34" s="99">
        <v>6</v>
      </c>
      <c r="B34" s="27" t="s">
        <v>67</v>
      </c>
      <c r="C34" s="87" t="s">
        <v>68</v>
      </c>
      <c r="D34" s="96">
        <v>97</v>
      </c>
      <c r="E34" s="96">
        <v>93</v>
      </c>
      <c r="F34" s="96">
        <v>96</v>
      </c>
      <c r="G34" s="96">
        <v>90</v>
      </c>
      <c r="H34" s="96">
        <v>95</v>
      </c>
      <c r="I34" s="96">
        <v>94</v>
      </c>
      <c r="J34" s="91">
        <f t="shared" si="3"/>
        <v>565</v>
      </c>
      <c r="K34" s="92"/>
      <c r="L34" s="68"/>
      <c r="O34" s="94"/>
    </row>
    <row r="35" spans="1:15" customFormat="1" ht="17.100000000000001" customHeight="1" x14ac:dyDescent="0.25">
      <c r="A35" s="99">
        <v>7</v>
      </c>
      <c r="B35" s="27" t="s">
        <v>32</v>
      </c>
      <c r="C35" s="87" t="s">
        <v>31</v>
      </c>
      <c r="D35" s="96">
        <v>97</v>
      </c>
      <c r="E35" s="96">
        <v>94</v>
      </c>
      <c r="F35" s="96">
        <v>88</v>
      </c>
      <c r="G35" s="96">
        <v>97</v>
      </c>
      <c r="H35" s="96">
        <v>94</v>
      </c>
      <c r="I35" s="96">
        <v>92</v>
      </c>
      <c r="J35" s="91">
        <f t="shared" si="3"/>
        <v>562</v>
      </c>
      <c r="K35" s="92"/>
      <c r="L35" s="68"/>
      <c r="O35" s="94"/>
    </row>
    <row r="36" spans="1:15" customFormat="1" ht="17.100000000000001" customHeight="1" x14ac:dyDescent="0.25">
      <c r="A36" s="99">
        <v>8</v>
      </c>
      <c r="B36" s="27" t="s">
        <v>34</v>
      </c>
      <c r="C36" s="87" t="s">
        <v>35</v>
      </c>
      <c r="D36" s="96">
        <v>92</v>
      </c>
      <c r="E36" s="96">
        <v>94</v>
      </c>
      <c r="F36" s="96">
        <v>92</v>
      </c>
      <c r="G36" s="96">
        <v>92</v>
      </c>
      <c r="H36" s="96">
        <v>89</v>
      </c>
      <c r="I36" s="96">
        <v>93</v>
      </c>
      <c r="J36" s="91">
        <f t="shared" si="3"/>
        <v>552</v>
      </c>
      <c r="K36" s="92"/>
      <c r="L36" s="67"/>
      <c r="O36" s="94"/>
    </row>
    <row r="37" spans="1:15" customFormat="1" ht="17.100000000000001" customHeight="1" x14ac:dyDescent="0.25">
      <c r="A37" s="100">
        <v>9</v>
      </c>
      <c r="B37" s="27" t="s">
        <v>66</v>
      </c>
      <c r="C37" s="27" t="s">
        <v>22</v>
      </c>
      <c r="D37" s="96">
        <v>92</v>
      </c>
      <c r="E37" s="96">
        <v>93</v>
      </c>
      <c r="F37" s="96">
        <v>94</v>
      </c>
      <c r="G37" s="96">
        <v>91</v>
      </c>
      <c r="H37" s="96">
        <v>90</v>
      </c>
      <c r="I37" s="96">
        <v>87</v>
      </c>
      <c r="J37" s="91">
        <f t="shared" si="3"/>
        <v>547</v>
      </c>
      <c r="K37" s="92"/>
      <c r="L37" s="67"/>
    </row>
    <row r="38" spans="1:15" customFormat="1" ht="17.100000000000001" customHeight="1" x14ac:dyDescent="0.25">
      <c r="A38" s="99">
        <v>10</v>
      </c>
      <c r="B38" s="27" t="s">
        <v>96</v>
      </c>
      <c r="C38" s="27" t="s">
        <v>55</v>
      </c>
      <c r="D38" s="96">
        <v>92</v>
      </c>
      <c r="E38" s="96">
        <v>89</v>
      </c>
      <c r="F38" s="96">
        <v>86</v>
      </c>
      <c r="G38" s="96">
        <v>92</v>
      </c>
      <c r="H38" s="96">
        <v>94</v>
      </c>
      <c r="I38" s="96">
        <v>91</v>
      </c>
      <c r="J38" s="91">
        <f t="shared" si="3"/>
        <v>544</v>
      </c>
      <c r="K38" s="92"/>
      <c r="L38" s="68"/>
    </row>
    <row r="39" spans="1:15" customFormat="1" ht="17.100000000000001" customHeight="1" x14ac:dyDescent="0.25">
      <c r="A39" s="100">
        <v>11</v>
      </c>
      <c r="B39" s="27" t="s">
        <v>43</v>
      </c>
      <c r="C39" s="87" t="s">
        <v>44</v>
      </c>
      <c r="D39" s="96">
        <v>86</v>
      </c>
      <c r="E39" s="96">
        <v>92</v>
      </c>
      <c r="F39" s="96">
        <v>93</v>
      </c>
      <c r="G39" s="96">
        <v>92</v>
      </c>
      <c r="H39" s="96">
        <v>90</v>
      </c>
      <c r="I39" s="96">
        <v>83</v>
      </c>
      <c r="J39" s="91">
        <f t="shared" si="3"/>
        <v>536</v>
      </c>
      <c r="K39" s="92"/>
      <c r="L39" s="67"/>
    </row>
    <row r="40" spans="1:15" customFormat="1" ht="17.100000000000001" customHeight="1" x14ac:dyDescent="0.25">
      <c r="A40" s="99">
        <v>12</v>
      </c>
      <c r="B40" s="27" t="s">
        <v>56</v>
      </c>
      <c r="C40" s="27" t="s">
        <v>30</v>
      </c>
      <c r="D40" s="96">
        <v>87</v>
      </c>
      <c r="E40" s="96">
        <v>88</v>
      </c>
      <c r="F40" s="96">
        <v>89</v>
      </c>
      <c r="G40" s="96">
        <v>87</v>
      </c>
      <c r="H40" s="96">
        <v>92</v>
      </c>
      <c r="I40" s="96">
        <v>92</v>
      </c>
      <c r="J40" s="91">
        <f t="shared" si="3"/>
        <v>535</v>
      </c>
      <c r="K40" s="92"/>
      <c r="L40" s="67"/>
    </row>
    <row r="41" spans="1:15" s="57" customFormat="1" ht="15.75" customHeight="1" x14ac:dyDescent="0.25">
      <c r="A41" s="100"/>
      <c r="B41" s="27"/>
      <c r="C41" s="27"/>
      <c r="D41" s="96"/>
      <c r="E41" s="96"/>
      <c r="F41" s="96"/>
      <c r="G41" s="96"/>
      <c r="H41" s="96"/>
      <c r="I41" s="96"/>
      <c r="J41" s="91">
        <f t="shared" si="3"/>
        <v>0</v>
      </c>
      <c r="K41" s="92"/>
      <c r="L41" s="68"/>
    </row>
    <row r="42" spans="1:15" ht="15.75" customHeight="1" x14ac:dyDescent="0.25">
      <c r="A42" s="79"/>
      <c r="B42" s="42"/>
      <c r="C42" s="87"/>
      <c r="D42" s="34"/>
      <c r="E42" s="34"/>
      <c r="F42" s="34"/>
      <c r="G42" s="34"/>
      <c r="H42" s="34"/>
      <c r="I42" s="34"/>
      <c r="J42" s="91">
        <f t="shared" ref="J42:J44" si="4">SUM(D42:I42)</f>
        <v>0</v>
      </c>
      <c r="K42" s="61"/>
    </row>
    <row r="43" spans="1:15" ht="16.5" customHeight="1" x14ac:dyDescent="0.25">
      <c r="A43" s="79"/>
      <c r="B43" s="42"/>
      <c r="C43" s="87"/>
      <c r="D43" s="34"/>
      <c r="E43" s="34"/>
      <c r="F43" s="34"/>
      <c r="G43" s="34"/>
      <c r="H43" s="34"/>
      <c r="I43" s="34"/>
      <c r="J43" s="91">
        <f t="shared" si="4"/>
        <v>0</v>
      </c>
      <c r="K43" s="61"/>
    </row>
    <row r="44" spans="1:15" ht="16.5" customHeight="1" x14ac:dyDescent="0.25">
      <c r="A44" s="79"/>
      <c r="B44" s="42"/>
      <c r="J44" s="91">
        <f t="shared" si="4"/>
        <v>0</v>
      </c>
      <c r="K44" s="61"/>
    </row>
    <row r="45" spans="1:15" ht="16.5" customHeight="1" x14ac:dyDescent="0.25">
      <c r="A45" s="79"/>
      <c r="B45" s="42"/>
      <c r="K45" s="61"/>
    </row>
    <row r="46" spans="1:15" ht="16.5" customHeight="1" x14ac:dyDescent="0.25">
      <c r="A46" s="79"/>
      <c r="B46" s="42"/>
      <c r="K46" s="61"/>
    </row>
  </sheetData>
  <sortState xmlns:xlrd2="http://schemas.microsoft.com/office/spreadsheetml/2017/richdata2" ref="B29:J40">
    <sortCondition descending="1" ref="J29:J40"/>
  </sortState>
  <customSheetViews>
    <customSheetView guid="{B178019D-525C-4543-AD5F-0141E976F5D0}" scale="120" showPageBreaks="1" showGridLines="0" fitToPage="1" printArea="1" showRuler="0">
      <selection activeCell="B6" sqref="B6"/>
      <pageMargins left="0.23" right="0" top="0.23622047244094491" bottom="0.43307086614173229" header="0.23622047244094491" footer="0.19685039370078741"/>
      <printOptions horizontalCentered="1"/>
      <pageSetup paperSize="9" scale="91" firstPageNumber="2" orientation="portrait" useFirstPageNumber="1" horizontalDpi="4294967292" verticalDpi="4294967292" r:id="rId1"/>
      <headerFooter alignWithMargins="0"/>
    </customSheetView>
    <customSheetView guid="{7E713042-9E27-4F4D-83EE-C1BBA4E2F4C7}" scale="120" showPageBreaks="1" showGridLines="0" fitToPage="1" printArea="1" showRuler="0">
      <selection activeCell="B6" sqref="B6"/>
      <pageMargins left="0.23" right="0" top="0.23622047244094491" bottom="0.43307086614173229" header="0.23622047244094491" footer="0.19685039370078741"/>
      <printOptions horizontalCentered="1"/>
      <pageSetup paperSize="9" scale="84" firstPageNumber="2" orientation="portrait" useFirstPageNumber="1" horizontalDpi="4294967292" verticalDpi="4294967292" r:id="rId2"/>
      <headerFooter alignWithMargins="0"/>
    </customSheetView>
    <customSheetView guid="{EC51AADA-7E66-4955-B8DA-4A65CE56CA39}" scale="120" showPageBreaks="1" showGridLines="0" fitToPage="1" printArea="1">
      <selection activeCell="B6" sqref="B6"/>
      <pageMargins left="0.23" right="0" top="0.23622047244094491" bottom="0.43307086614173229" header="0.23622047244094491" footer="0.19685039370078741"/>
      <printOptions horizontalCentered="1"/>
      <pageSetup paperSize="9" scale="84" firstPageNumber="2" orientation="portrait" useFirstPageNumber="1" horizontalDpi="4294967292" verticalDpi="4294967292" r:id="rId3"/>
      <headerFooter alignWithMargins="0"/>
    </customSheetView>
    <customSheetView guid="{346A2B2A-6610-4658-AECC-214ED97452C3}" scale="120" showPageBreaks="1" showGridLines="0" fitToPage="1" printArea="1" showRuler="0">
      <selection activeCell="A44" sqref="A44"/>
      <pageMargins left="0" right="0" top="0.23622047244094491" bottom="0.43307086614173229" header="0.23622047244094491" footer="0.19685039370078741"/>
      <printOptions horizontalCentered="1"/>
      <pageSetup paperSize="9" scale="86" firstPageNumber="2" orientation="portrait" useFirstPageNumber="1" horizontalDpi="4294967292" verticalDpi="4294967292" r:id="rId4"/>
      <headerFooter alignWithMargins="0"/>
    </customSheetView>
    <customSheetView guid="{BA4957C1-511F-42E0-8D16-46CE51F365EE}" scale="120" showPageBreaks="1" showGridLines="0" fitToPage="1" printArea="1" showRuler="0">
      <selection activeCell="M10" sqref="M10"/>
      <pageMargins left="0" right="0" top="0.23622047244094491" bottom="0.43307086614173229" header="0.23622047244094491" footer="0.19685039370078741"/>
      <printOptions horizontalCentered="1"/>
      <pageSetup paperSize="9" scale="89" firstPageNumber="2" orientation="portrait" useFirstPageNumber="1" horizontalDpi="4294967292" verticalDpi="4294967292" r:id="rId5"/>
      <headerFooter alignWithMargins="0"/>
    </customSheetView>
    <customSheetView guid="{D50D9063-7A19-453D-9C5D-186F4309DF19}" scale="120" showPageBreaks="1" showGridLines="0" fitToPage="1" printArea="1" showRuler="0">
      <selection activeCell="M10" sqref="M10"/>
      <pageMargins left="0" right="0" top="0.23622047244094491" bottom="0.43307086614173229" header="0.23622047244094491" footer="0.19685039370078741"/>
      <printOptions horizontalCentered="1"/>
      <pageSetup paperSize="9" scale="89" firstPageNumber="2" orientation="portrait" useFirstPageNumber="1" horizontalDpi="4294967292" verticalDpi="4294967292" r:id="rId6"/>
      <headerFooter alignWithMargins="0"/>
    </customSheetView>
    <customSheetView guid="{6D71D140-47E9-11DC-958D-A645FD441D63}" showPageBreaks="1" showGridLines="0" fitToPage="1" printArea="1" showRuler="0">
      <selection activeCell="C11" sqref="C11"/>
      <pageMargins left="0" right="0" top="0.23622047244094491" bottom="0.43307086614173229" header="0.23622047244094491" footer="0.19685039370078741"/>
      <printOptions horizontalCentered="1"/>
      <pageSetup paperSize="9" scale="85" firstPageNumber="2" orientation="portrait" useFirstPageNumber="1" horizontalDpi="4294967292" verticalDpi="4294967292" r:id="rId7"/>
      <headerFooter alignWithMargins="0"/>
    </customSheetView>
    <customSheetView guid="{AE8B8412-F7C4-4371-BA0F-9EFD7340D8C4}" scale="120" showPageBreaks="1" showGridLines="0" fitToPage="1" printArea="1">
      <selection activeCell="H6" sqref="H6"/>
      <pageMargins left="0.23" right="0" top="0.23622047244094491" bottom="0.43307086614173229" header="0.23622047244094491" footer="0.19685039370078741"/>
      <printOptions horizontalCentered="1"/>
      <pageSetup paperSize="9" scale="92" firstPageNumber="2" orientation="portrait" useFirstPageNumber="1" horizontalDpi="4294967292" verticalDpi="4294967292" r:id="rId8"/>
      <headerFooter alignWithMargins="0"/>
    </customSheetView>
  </customSheetViews>
  <phoneticPr fontId="12" type="noConversion"/>
  <printOptions horizontalCentered="1"/>
  <pageMargins left="0.23" right="0" top="0.23622047244094491" bottom="0.43307086614173229" header="0.23622047244094491" footer="0.19685039370078741"/>
  <pageSetup paperSize="9" scale="95" firstPageNumber="2" orientation="portrait" useFirstPageNumber="1" horizontalDpi="4294967293" r:id="rId9"/>
  <headerFooter alignWithMargins="0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16" sqref="G16"/>
    </sheetView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Std El 2 pos+ ord</vt:lpstr>
      <vt:lpstr>90 - 57 03 couché</vt:lpstr>
      <vt:lpstr>Std couch El Vet</vt:lpstr>
      <vt:lpstr>Feuil1</vt:lpstr>
      <vt:lpstr>'Std El 2 pos+ ord'!Impression_des_titres</vt:lpstr>
      <vt:lpstr>'90 - 57 03 couché'!Zone_d_impression</vt:lpstr>
      <vt:lpstr>'Std couch El Vet'!Zone_d_impression</vt:lpstr>
      <vt:lpstr>'Std El 2 pos+ ord'!Zone_d_impression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SOCIETE DE BANQUE SUISSE</dc:creator>
  <cp:lastModifiedBy>Cathy Décaillet</cp:lastModifiedBy>
  <cp:lastPrinted>2024-08-09T15:37:39Z</cp:lastPrinted>
  <dcterms:created xsi:type="dcterms:W3CDTF">2005-07-30T08:08:07Z</dcterms:created>
  <dcterms:modified xsi:type="dcterms:W3CDTF">2025-09-07T08:56:43Z</dcterms:modified>
</cp:coreProperties>
</file>